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acevedo\Desktop\APOYO AL DESPACHO\8.1.4 Directorio contratistas prestación de servicios\2019\"/>
    </mc:Choice>
  </mc:AlternateContent>
  <xr:revisionPtr revIDLastSave="0" documentId="13_ncr:1_{E320BE63-9862-47D7-A45F-5B5251A6A7B9}" xr6:coauthVersionLast="43" xr6:coauthVersionMax="43" xr10:uidLastSave="{00000000-0000-0000-0000-000000000000}"/>
  <bookViews>
    <workbookView xWindow="-120" yWindow="-120" windowWidth="29040" windowHeight="15840" xr2:uid="{39C0D5CA-2E8C-427A-9DD8-DABE9F34C58A}"/>
  </bookViews>
  <sheets>
    <sheet name="Directorio 2019" sheetId="1" r:id="rId1"/>
  </sheets>
  <externalReferences>
    <externalReference r:id="rId2"/>
  </externalReferences>
  <definedNames>
    <definedName name="_xlnm._FilterDatabase" localSheetId="0" hidden="1">'Directorio 2019'!$A$3:$R$363</definedName>
    <definedName name="_xlnm.Print_Area" localSheetId="0">'Directorio 2019'!$C$2:$D$363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8" i="1" l="1"/>
  <c r="J59" i="1"/>
  <c r="J60" i="1"/>
  <c r="J62" i="1"/>
  <c r="J63" i="1"/>
  <c r="J64" i="1"/>
  <c r="J65" i="1"/>
  <c r="J66" i="1"/>
  <c r="J67" i="1"/>
  <c r="J68" i="1"/>
  <c r="J69" i="1"/>
  <c r="J70" i="1"/>
  <c r="J71" i="1"/>
  <c r="J72" i="1"/>
  <c r="J73" i="1"/>
  <c r="J74" i="1"/>
  <c r="J75" i="1"/>
  <c r="J76" i="1"/>
  <c r="J78" i="1"/>
  <c r="J79" i="1"/>
  <c r="J80" i="1"/>
  <c r="J81" i="1"/>
  <c r="J82" i="1"/>
  <c r="J83" i="1"/>
  <c r="J84" i="1"/>
  <c r="J86" i="1"/>
  <c r="J87" i="1"/>
  <c r="J88" i="1"/>
  <c r="J89" i="1"/>
  <c r="J91" i="1"/>
  <c r="J92" i="1"/>
  <c r="J93" i="1"/>
  <c r="J94" i="1"/>
  <c r="J96" i="1"/>
  <c r="J97" i="1"/>
  <c r="J98" i="1"/>
  <c r="J99" i="1"/>
  <c r="J100" i="1"/>
  <c r="J101" i="1"/>
  <c r="J103" i="1"/>
  <c r="J104" i="1"/>
  <c r="J105" i="1"/>
  <c r="J106" i="1"/>
  <c r="J107"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1" i="1"/>
  <c r="J143" i="1"/>
  <c r="J144" i="1"/>
  <c r="J145" i="1"/>
  <c r="J146" i="1"/>
  <c r="J147" i="1"/>
  <c r="J148" i="1"/>
  <c r="J149" i="1"/>
  <c r="J150" i="1"/>
  <c r="J151" i="1"/>
  <c r="J152" i="1"/>
  <c r="J153" i="1"/>
  <c r="J154" i="1"/>
  <c r="J156" i="1"/>
  <c r="J157" i="1"/>
  <c r="J158" i="1"/>
  <c r="J159" i="1"/>
  <c r="J160" i="1"/>
  <c r="J161" i="1"/>
  <c r="J163" i="1"/>
  <c r="J165" i="1"/>
  <c r="J167" i="1"/>
  <c r="J168" i="1"/>
  <c r="J169" i="1"/>
  <c r="J170" i="1"/>
  <c r="J171" i="1"/>
  <c r="J172" i="1"/>
  <c r="J173" i="1"/>
  <c r="J175" i="1"/>
  <c r="J177" i="1"/>
  <c r="J178" i="1"/>
  <c r="J179" i="1"/>
  <c r="J180" i="1"/>
  <c r="J181" i="1"/>
  <c r="J182" i="1"/>
  <c r="J184" i="1"/>
  <c r="J185" i="1"/>
  <c r="J186" i="1"/>
  <c r="J187" i="1"/>
  <c r="J188" i="1"/>
  <c r="J189" i="1"/>
  <c r="J190" i="1"/>
  <c r="J191" i="1"/>
  <c r="J192" i="1"/>
  <c r="J193" i="1"/>
  <c r="J194" i="1"/>
  <c r="J195" i="1"/>
  <c r="J196" i="1"/>
  <c r="J197" i="1"/>
  <c r="J198" i="1"/>
  <c r="J199" i="1"/>
  <c r="J200" i="1"/>
  <c r="J201" i="1"/>
  <c r="J202" i="1"/>
  <c r="J203" i="1"/>
  <c r="J205" i="1"/>
  <c r="J208" i="1"/>
  <c r="J209" i="1"/>
  <c r="J210" i="1"/>
  <c r="J211" i="1"/>
  <c r="J212" i="1"/>
  <c r="J213" i="1"/>
  <c r="J214" i="1"/>
  <c r="J215" i="1"/>
  <c r="J216" i="1"/>
  <c r="J217" i="1"/>
  <c r="J340" i="1"/>
  <c r="J314" i="1"/>
  <c r="J349" i="1"/>
  <c r="J348" i="1"/>
  <c r="J347" i="1"/>
  <c r="J345" i="1"/>
  <c r="J346" i="1"/>
  <c r="J344" i="1"/>
  <c r="J342" i="1"/>
  <c r="J343" i="1"/>
  <c r="J338" i="1"/>
  <c r="J339" i="1"/>
  <c r="J336" i="1"/>
  <c r="J337" i="1"/>
  <c r="J333" i="1"/>
  <c r="J332" i="1"/>
  <c r="J334" i="1"/>
  <c r="J331" i="1"/>
  <c r="J327" i="1"/>
  <c r="J328" i="1"/>
  <c r="J326" i="1"/>
  <c r="J325" i="1"/>
  <c r="J324" i="1"/>
  <c r="J323" i="1"/>
  <c r="J322" i="1"/>
  <c r="J320" i="1"/>
  <c r="J305" i="1"/>
  <c r="J313" i="1"/>
  <c r="J310" i="1"/>
  <c r="J319" i="1"/>
  <c r="J312" i="1"/>
  <c r="J311" i="1"/>
  <c r="J255" i="1"/>
  <c r="J241" i="1"/>
  <c r="J315" i="1"/>
  <c r="J317" i="1"/>
  <c r="J292" i="1"/>
  <c r="J316" i="1"/>
  <c r="J318" i="1"/>
  <c r="J309" i="1"/>
  <c r="J306" i="1"/>
  <c r="J307" i="1"/>
  <c r="J304" i="1"/>
  <c r="J234" i="1"/>
  <c r="J233" i="1"/>
  <c r="J232" i="1"/>
  <c r="J227" i="1"/>
  <c r="J223" i="1"/>
  <c r="J303" i="1"/>
  <c r="J218" i="1"/>
  <c r="J221" i="1"/>
  <c r="J277" i="1"/>
  <c r="J299" i="1"/>
  <c r="J294" i="1"/>
  <c r="J293" i="1"/>
  <c r="J301" i="1"/>
  <c r="J298" i="1"/>
  <c r="J295" i="1"/>
  <c r="J302" i="1"/>
  <c r="J291" i="1"/>
  <c r="J300" i="1"/>
  <c r="J296" i="1"/>
  <c r="J283" i="1"/>
  <c r="J250" i="1"/>
  <c r="J246" i="1"/>
  <c r="J244" i="1"/>
  <c r="J247" i="1"/>
  <c r="J248" i="1"/>
  <c r="J238" i="1"/>
  <c r="J262" i="1"/>
  <c r="J267" i="1"/>
  <c r="J285" i="1"/>
  <c r="J288" i="1"/>
  <c r="J256" i="1"/>
  <c r="J290" i="1"/>
  <c r="J265" i="1"/>
  <c r="J286" i="1"/>
  <c r="J263" i="1"/>
  <c r="J264" i="1"/>
  <c r="J273" i="1"/>
  <c r="J240" i="1"/>
  <c r="J289" i="1"/>
  <c r="J287" i="1"/>
  <c r="J243" i="1"/>
  <c r="J281" i="1"/>
  <c r="J282" i="1"/>
  <c r="J278" i="1"/>
  <c r="J253" i="1"/>
  <c r="J231" i="1"/>
  <c r="J279" i="1"/>
  <c r="J276" i="1"/>
  <c r="J272" i="1"/>
  <c r="J274" i="1"/>
  <c r="J251" i="1"/>
  <c r="J230" i="1"/>
  <c r="J269" i="1"/>
  <c r="J270" i="1"/>
  <c r="J266" i="1"/>
  <c r="J271" i="1"/>
  <c r="J260" i="1"/>
  <c r="J268" i="1"/>
  <c r="J252" i="1"/>
  <c r="J245" i="1"/>
  <c r="J257" i="1"/>
  <c r="J259" i="1"/>
  <c r="J219" i="1"/>
  <c r="J228" i="1"/>
  <c r="J242" i="1"/>
  <c r="J235" i="1"/>
  <c r="J239" i="1"/>
  <c r="J237" i="1"/>
  <c r="J229" i="1"/>
  <c r="J236" i="1"/>
  <c r="J224" i="1"/>
  <c r="J261" i="1"/>
  <c r="J254" i="1"/>
  <c r="J226" i="1"/>
  <c r="J220" i="1"/>
  <c r="J225" i="1"/>
  <c r="J222" i="1"/>
  <c r="J350" i="1"/>
  <c r="J351" i="1"/>
  <c r="J352" i="1"/>
  <c r="J353" i="1"/>
  <c r="J355" i="1"/>
  <c r="J359" i="1"/>
  <c r="J356" i="1"/>
  <c r="J361" i="1"/>
  <c r="J358" i="1"/>
  <c r="J357" i="1"/>
  <c r="J360" i="1"/>
  <c r="J363" i="1"/>
  <c r="J362" i="1"/>
  <c r="J4" i="1"/>
  <c r="J6" i="1"/>
  <c r="J7" i="1"/>
  <c r="J10" i="1"/>
  <c r="J11" i="1"/>
  <c r="J8" i="1"/>
  <c r="J9" i="1"/>
  <c r="J5" i="1"/>
  <c r="J13" i="1"/>
  <c r="J15" i="1"/>
  <c r="J14" i="1"/>
  <c r="J19" i="1"/>
  <c r="J17" i="1"/>
  <c r="J16" i="1"/>
  <c r="J18" i="1"/>
  <c r="J20" i="1"/>
  <c r="J23" i="1"/>
  <c r="J22" i="1"/>
  <c r="J21" i="1"/>
  <c r="J24" i="1"/>
  <c r="J26" i="1"/>
  <c r="J29" i="1"/>
  <c r="J25" i="1"/>
  <c r="J27" i="1"/>
  <c r="J28" i="1"/>
  <c r="J32" i="1"/>
  <c r="J30" i="1"/>
  <c r="J31" i="1"/>
  <c r="J33" i="1"/>
  <c r="J34" i="1"/>
  <c r="J35" i="1"/>
  <c r="J39" i="1"/>
  <c r="J36" i="1"/>
  <c r="J37" i="1"/>
  <c r="J38" i="1"/>
  <c r="J40" i="1"/>
  <c r="J42" i="1"/>
  <c r="J49" i="1"/>
  <c r="J41" i="1"/>
  <c r="J45" i="1"/>
  <c r="J43" i="1"/>
  <c r="J44" i="1"/>
  <c r="J46" i="1"/>
  <c r="J52" i="1"/>
  <c r="J48" i="1"/>
  <c r="J47" i="1"/>
  <c r="J56" i="1"/>
  <c r="J50" i="1"/>
  <c r="J54" i="1"/>
  <c r="J51" i="1"/>
  <c r="J53" i="1"/>
  <c r="J55" i="1"/>
  <c r="J77" i="1"/>
  <c r="J85" i="1"/>
  <c r="J90" i="1"/>
  <c r="J95" i="1"/>
  <c r="J102" i="1"/>
  <c r="J140" i="1"/>
  <c r="J142" i="1"/>
  <c r="J155" i="1"/>
  <c r="J162" i="1"/>
  <c r="J164" i="1"/>
  <c r="J166" i="1"/>
  <c r="J174" i="1"/>
  <c r="J176" i="1"/>
  <c r="J183" i="1"/>
  <c r="J204" i="1"/>
  <c r="J206" i="1"/>
  <c r="J207" i="1"/>
  <c r="J341" i="1"/>
  <c r="J335" i="1"/>
  <c r="J330" i="1"/>
  <c r="J321" i="1"/>
  <c r="J308" i="1"/>
  <c r="J297" i="1"/>
  <c r="J249" i="1"/>
  <c r="J280" i="1"/>
  <c r="J275" i="1"/>
  <c r="J258" i="1"/>
  <c r="J354" i="1"/>
  <c r="J57" i="1"/>
  <c r="R58" i="1" l="1"/>
  <c r="R59" i="1"/>
  <c r="R60" i="1"/>
  <c r="R61" i="1"/>
  <c r="R62" i="1"/>
  <c r="R63" i="1"/>
  <c r="R64" i="1"/>
  <c r="R65" i="1"/>
  <c r="R66" i="1"/>
  <c r="R67" i="1"/>
  <c r="R68" i="1"/>
  <c r="R69" i="1"/>
  <c r="R70" i="1"/>
  <c r="R71" i="1"/>
  <c r="R72" i="1"/>
  <c r="R73" i="1"/>
  <c r="R74" i="1"/>
  <c r="R75" i="1"/>
  <c r="R76" i="1"/>
  <c r="R78" i="1"/>
  <c r="R79" i="1"/>
  <c r="R80" i="1"/>
  <c r="R81" i="1"/>
  <c r="R82" i="1"/>
  <c r="R83" i="1"/>
  <c r="R84" i="1"/>
  <c r="R86" i="1"/>
  <c r="R87" i="1"/>
  <c r="R88" i="1"/>
  <c r="R89" i="1"/>
  <c r="R91" i="1"/>
  <c r="R92" i="1"/>
  <c r="R93" i="1"/>
  <c r="R94" i="1"/>
  <c r="R96" i="1"/>
  <c r="R97" i="1"/>
  <c r="R98" i="1"/>
  <c r="R99" i="1"/>
  <c r="R100" i="1"/>
  <c r="R101"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1" i="1"/>
  <c r="R143" i="1"/>
  <c r="R145" i="1"/>
  <c r="R146" i="1"/>
  <c r="R147" i="1"/>
  <c r="R148" i="1"/>
  <c r="R149" i="1"/>
  <c r="R150" i="1"/>
  <c r="R151" i="1"/>
  <c r="R152" i="1"/>
  <c r="R153" i="1"/>
  <c r="R154" i="1"/>
  <c r="R156" i="1"/>
  <c r="R157" i="1"/>
  <c r="R158" i="1"/>
  <c r="R159" i="1"/>
  <c r="R160" i="1"/>
  <c r="R161" i="1"/>
  <c r="R163" i="1"/>
  <c r="R165" i="1"/>
  <c r="R167" i="1"/>
  <c r="R168" i="1"/>
  <c r="R169" i="1"/>
  <c r="R170" i="1"/>
  <c r="R171" i="1"/>
  <c r="R172" i="1"/>
  <c r="R173" i="1"/>
  <c r="R175" i="1"/>
  <c r="R177" i="1"/>
  <c r="R178" i="1"/>
  <c r="R179" i="1"/>
  <c r="R180" i="1"/>
  <c r="R181" i="1"/>
  <c r="R182" i="1"/>
  <c r="R184" i="1"/>
  <c r="R185" i="1"/>
  <c r="R186" i="1"/>
  <c r="R187" i="1"/>
  <c r="R189" i="1"/>
  <c r="R190" i="1"/>
  <c r="R192" i="1"/>
  <c r="R193" i="1"/>
  <c r="R194" i="1"/>
  <c r="R195" i="1"/>
  <c r="R196" i="1"/>
  <c r="R197" i="1"/>
  <c r="R198" i="1"/>
  <c r="R199" i="1"/>
  <c r="R200" i="1"/>
  <c r="R201" i="1"/>
  <c r="R202" i="1"/>
  <c r="R203" i="1"/>
  <c r="R205" i="1"/>
  <c r="R208" i="1"/>
  <c r="R209" i="1"/>
  <c r="R210" i="1"/>
  <c r="R211" i="1"/>
  <c r="R212" i="1"/>
  <c r="R213" i="1"/>
  <c r="R214" i="1"/>
  <c r="R215" i="1"/>
  <c r="R216" i="1"/>
  <c r="R217" i="1"/>
  <c r="R340" i="1"/>
  <c r="R314" i="1"/>
  <c r="R349" i="1"/>
  <c r="R348" i="1"/>
  <c r="R347" i="1"/>
  <c r="R345" i="1"/>
  <c r="R346" i="1"/>
  <c r="R344" i="1"/>
  <c r="R342" i="1"/>
  <c r="R343" i="1"/>
  <c r="R338" i="1"/>
  <c r="R339" i="1"/>
  <c r="R336" i="1"/>
  <c r="R337" i="1"/>
  <c r="R333" i="1"/>
  <c r="R332" i="1"/>
  <c r="R334" i="1"/>
  <c r="R331" i="1"/>
  <c r="R327" i="1"/>
  <c r="R328" i="1"/>
  <c r="R326" i="1"/>
  <c r="R325" i="1"/>
  <c r="R324" i="1"/>
  <c r="R323" i="1"/>
  <c r="R322" i="1"/>
  <c r="R320" i="1"/>
  <c r="R305" i="1"/>
  <c r="R313" i="1"/>
  <c r="R310" i="1"/>
  <c r="R319" i="1"/>
  <c r="R312" i="1"/>
  <c r="R311" i="1"/>
  <c r="R255" i="1"/>
  <c r="R241" i="1"/>
  <c r="R315" i="1"/>
  <c r="R317" i="1"/>
  <c r="R292" i="1"/>
  <c r="R316" i="1"/>
  <c r="R318" i="1"/>
  <c r="R309" i="1"/>
  <c r="R306" i="1"/>
  <c r="R307" i="1"/>
  <c r="R304" i="1"/>
  <c r="R234" i="1"/>
  <c r="R233" i="1"/>
  <c r="R232" i="1"/>
  <c r="R227" i="1"/>
  <c r="R223" i="1"/>
  <c r="R303" i="1"/>
  <c r="R218" i="1"/>
  <c r="R221" i="1"/>
  <c r="R277" i="1"/>
  <c r="R299" i="1"/>
  <c r="R294" i="1"/>
  <c r="R293" i="1"/>
  <c r="R301" i="1"/>
  <c r="R298" i="1"/>
  <c r="R295" i="1"/>
  <c r="R302" i="1"/>
  <c r="R291" i="1"/>
  <c r="R300" i="1"/>
  <c r="R296" i="1"/>
  <c r="R283" i="1"/>
  <c r="R250" i="1"/>
  <c r="R246" i="1"/>
  <c r="R244" i="1"/>
  <c r="R247" i="1"/>
  <c r="R248" i="1"/>
  <c r="R238" i="1"/>
  <c r="R262" i="1"/>
  <c r="R267" i="1"/>
  <c r="R285" i="1"/>
  <c r="R288" i="1"/>
  <c r="R256" i="1"/>
  <c r="R290" i="1"/>
  <c r="R265" i="1"/>
  <c r="R284" i="1"/>
  <c r="R286" i="1"/>
  <c r="R263" i="1"/>
  <c r="R264" i="1"/>
  <c r="R273" i="1"/>
  <c r="R240" i="1"/>
  <c r="R289" i="1"/>
  <c r="R287" i="1"/>
  <c r="R243" i="1"/>
  <c r="R281" i="1"/>
  <c r="R282" i="1"/>
  <c r="R278" i="1"/>
  <c r="R253" i="1"/>
  <c r="R231" i="1"/>
  <c r="R279" i="1"/>
  <c r="R276" i="1"/>
  <c r="R272" i="1"/>
  <c r="R274" i="1"/>
  <c r="R251" i="1"/>
  <c r="R230" i="1"/>
  <c r="R269" i="1"/>
  <c r="R270" i="1"/>
  <c r="R271" i="1"/>
  <c r="R260" i="1"/>
  <c r="R268" i="1"/>
  <c r="R245" i="1"/>
  <c r="R257" i="1"/>
  <c r="R259" i="1"/>
  <c r="R219" i="1"/>
  <c r="R228" i="1"/>
  <c r="R242" i="1"/>
  <c r="R235" i="1"/>
  <c r="R239" i="1"/>
  <c r="R237" i="1"/>
  <c r="R229" i="1"/>
  <c r="R236" i="1"/>
  <c r="R224" i="1"/>
  <c r="R261" i="1"/>
  <c r="R254" i="1"/>
  <c r="R226" i="1"/>
  <c r="R220" i="1"/>
  <c r="R225" i="1"/>
  <c r="R222" i="1"/>
  <c r="R350" i="1"/>
  <c r="R351" i="1"/>
  <c r="R352" i="1"/>
  <c r="R353" i="1"/>
  <c r="R355" i="1"/>
  <c r="R359" i="1"/>
  <c r="R356" i="1"/>
  <c r="R361" i="1"/>
  <c r="R358" i="1"/>
  <c r="R357" i="1"/>
  <c r="R360" i="1"/>
  <c r="R363" i="1"/>
  <c r="R362" i="1"/>
  <c r="R4" i="1"/>
  <c r="R6" i="1"/>
  <c r="R7" i="1"/>
  <c r="R10" i="1"/>
  <c r="R11" i="1"/>
  <c r="R8" i="1"/>
  <c r="R9" i="1"/>
  <c r="R5" i="1"/>
  <c r="R13" i="1"/>
  <c r="R15" i="1"/>
  <c r="R14" i="1"/>
  <c r="R19" i="1"/>
  <c r="R17" i="1"/>
  <c r="R16" i="1"/>
  <c r="R18" i="1"/>
  <c r="R20" i="1"/>
  <c r="R23" i="1"/>
  <c r="R22" i="1"/>
  <c r="R21" i="1"/>
  <c r="R24" i="1"/>
  <c r="R26" i="1"/>
  <c r="R29" i="1"/>
  <c r="R25" i="1"/>
  <c r="R27" i="1"/>
  <c r="R28" i="1"/>
  <c r="R32" i="1"/>
  <c r="R30" i="1"/>
  <c r="R31" i="1"/>
  <c r="R33" i="1"/>
  <c r="R34" i="1"/>
  <c r="R35" i="1"/>
  <c r="R39" i="1"/>
  <c r="R36" i="1"/>
  <c r="R37" i="1"/>
  <c r="R38" i="1"/>
  <c r="R40" i="1"/>
  <c r="R42" i="1"/>
  <c r="R49" i="1"/>
  <c r="R41" i="1"/>
  <c r="R45" i="1"/>
  <c r="R43" i="1"/>
  <c r="R44" i="1"/>
  <c r="R46" i="1"/>
  <c r="R52" i="1"/>
  <c r="R48" i="1"/>
  <c r="R47" i="1"/>
  <c r="R56" i="1"/>
  <c r="R50" i="1"/>
  <c r="R54" i="1"/>
  <c r="R51" i="1"/>
  <c r="R53" i="1"/>
  <c r="R77" i="1"/>
  <c r="R85" i="1"/>
  <c r="R90" i="1"/>
  <c r="R95" i="1"/>
  <c r="R102" i="1"/>
  <c r="R140" i="1"/>
  <c r="R142" i="1"/>
  <c r="R155" i="1"/>
  <c r="R162" i="1"/>
  <c r="R164" i="1"/>
  <c r="R166" i="1"/>
  <c r="R174" i="1"/>
  <c r="R176" i="1"/>
  <c r="R183" i="1"/>
  <c r="R204" i="1"/>
  <c r="R206" i="1"/>
  <c r="R207" i="1"/>
  <c r="R341" i="1"/>
  <c r="R335" i="1"/>
  <c r="R329" i="1"/>
  <c r="R330" i="1"/>
  <c r="R321" i="1"/>
  <c r="R297" i="1"/>
  <c r="R249" i="1"/>
  <c r="R280" i="1"/>
  <c r="R275" i="1"/>
  <c r="R258" i="1"/>
  <c r="R354" i="1"/>
  <c r="R57" i="1"/>
  <c r="Q58" i="1"/>
  <c r="Q59" i="1"/>
  <c r="Q60" i="1"/>
  <c r="Q61" i="1"/>
  <c r="Q62" i="1"/>
  <c r="Q63" i="1"/>
  <c r="Q64" i="1"/>
  <c r="Q65" i="1"/>
  <c r="Q66" i="1"/>
  <c r="Q67" i="1"/>
  <c r="Q68" i="1"/>
  <c r="Q69" i="1"/>
  <c r="Q70" i="1"/>
  <c r="Q71" i="1"/>
  <c r="Q72" i="1"/>
  <c r="Q73" i="1"/>
  <c r="Q74" i="1"/>
  <c r="Q75" i="1"/>
  <c r="Q76" i="1"/>
  <c r="Q78" i="1"/>
  <c r="Q79" i="1"/>
  <c r="Q80" i="1"/>
  <c r="Q81" i="1"/>
  <c r="Q82" i="1"/>
  <c r="Q83" i="1"/>
  <c r="Q84" i="1"/>
  <c r="Q86" i="1"/>
  <c r="Q87" i="1"/>
  <c r="Q88" i="1"/>
  <c r="Q89" i="1"/>
  <c r="Q91" i="1"/>
  <c r="Q92" i="1"/>
  <c r="Q93" i="1"/>
  <c r="Q94" i="1"/>
  <c r="Q96" i="1"/>
  <c r="Q97" i="1"/>
  <c r="Q98" i="1"/>
  <c r="Q99" i="1"/>
  <c r="Q100" i="1"/>
  <c r="Q101"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1" i="1"/>
  <c r="Q143" i="1"/>
  <c r="Q145" i="1"/>
  <c r="Q146" i="1"/>
  <c r="Q147" i="1"/>
  <c r="Q148" i="1"/>
  <c r="Q149" i="1"/>
  <c r="Q150" i="1"/>
  <c r="Q151" i="1"/>
  <c r="Q152" i="1"/>
  <c r="Q153" i="1"/>
  <c r="Q154" i="1"/>
  <c r="Q156" i="1"/>
  <c r="Q157" i="1"/>
  <c r="Q158" i="1"/>
  <c r="Q159" i="1"/>
  <c r="Q160" i="1"/>
  <c r="Q161" i="1"/>
  <c r="Q163" i="1"/>
  <c r="Q165" i="1"/>
  <c r="Q167" i="1"/>
  <c r="Q168" i="1"/>
  <c r="Q169" i="1"/>
  <c r="Q170" i="1"/>
  <c r="Q171" i="1"/>
  <c r="Q172" i="1"/>
  <c r="Q173" i="1"/>
  <c r="Q175" i="1"/>
  <c r="Q177" i="1"/>
  <c r="Q178" i="1"/>
  <c r="Q179" i="1"/>
  <c r="Q180" i="1"/>
  <c r="Q181" i="1"/>
  <c r="Q182" i="1"/>
  <c r="Q184" i="1"/>
  <c r="Q185" i="1"/>
  <c r="Q186" i="1"/>
  <c r="Q187" i="1"/>
  <c r="Q189" i="1"/>
  <c r="Q190" i="1"/>
  <c r="Q192" i="1"/>
  <c r="Q193" i="1"/>
  <c r="Q194" i="1"/>
  <c r="Q195" i="1"/>
  <c r="Q196" i="1"/>
  <c r="Q197" i="1"/>
  <c r="Q198" i="1"/>
  <c r="Q199" i="1"/>
  <c r="Q200" i="1"/>
  <c r="Q201" i="1"/>
  <c r="Q202" i="1"/>
  <c r="Q203" i="1"/>
  <c r="Q205" i="1"/>
  <c r="Q208" i="1"/>
  <c r="Q209" i="1"/>
  <c r="Q210" i="1"/>
  <c r="Q211" i="1"/>
  <c r="Q212" i="1"/>
  <c r="Q213" i="1"/>
  <c r="Q214" i="1"/>
  <c r="Q215" i="1"/>
  <c r="Q216" i="1"/>
  <c r="Q217" i="1"/>
  <c r="Q340" i="1"/>
  <c r="Q314" i="1"/>
  <c r="Q349" i="1"/>
  <c r="Q348" i="1"/>
  <c r="Q347" i="1"/>
  <c r="Q345" i="1"/>
  <c r="Q346" i="1"/>
  <c r="Q344" i="1"/>
  <c r="Q342" i="1"/>
  <c r="Q343" i="1"/>
  <c r="Q338" i="1"/>
  <c r="Q339" i="1"/>
  <c r="Q336" i="1"/>
  <c r="Q337" i="1"/>
  <c r="Q333" i="1"/>
  <c r="Q332" i="1"/>
  <c r="Q334" i="1"/>
  <c r="Q331" i="1"/>
  <c r="Q327" i="1"/>
  <c r="Q328" i="1"/>
  <c r="Q326" i="1"/>
  <c r="Q325" i="1"/>
  <c r="Q324" i="1"/>
  <c r="Q323" i="1"/>
  <c r="Q322" i="1"/>
  <c r="Q320" i="1"/>
  <c r="Q305" i="1"/>
  <c r="Q313" i="1"/>
  <c r="Q310" i="1"/>
  <c r="Q319" i="1"/>
  <c r="Q312" i="1"/>
  <c r="Q311" i="1"/>
  <c r="Q255" i="1"/>
  <c r="Q241" i="1"/>
  <c r="Q315" i="1"/>
  <c r="Q317" i="1"/>
  <c r="Q292" i="1"/>
  <c r="Q316" i="1"/>
  <c r="Q318" i="1"/>
  <c r="Q309" i="1"/>
  <c r="Q306" i="1"/>
  <c r="Q307" i="1"/>
  <c r="Q304" i="1"/>
  <c r="Q234" i="1"/>
  <c r="Q233" i="1"/>
  <c r="Q232" i="1"/>
  <c r="Q227" i="1"/>
  <c r="Q223" i="1"/>
  <c r="Q303" i="1"/>
  <c r="Q218" i="1"/>
  <c r="Q221" i="1"/>
  <c r="Q277" i="1"/>
  <c r="Q299" i="1"/>
  <c r="Q294" i="1"/>
  <c r="Q293" i="1"/>
  <c r="Q301" i="1"/>
  <c r="Q298" i="1"/>
  <c r="Q295" i="1"/>
  <c r="Q302" i="1"/>
  <c r="Q291" i="1"/>
  <c r="Q300" i="1"/>
  <c r="Q296" i="1"/>
  <c r="Q283" i="1"/>
  <c r="Q250" i="1"/>
  <c r="Q246" i="1"/>
  <c r="Q244" i="1"/>
  <c r="Q247" i="1"/>
  <c r="Q248" i="1"/>
  <c r="Q238" i="1"/>
  <c r="Q262" i="1"/>
  <c r="Q267" i="1"/>
  <c r="Q285" i="1"/>
  <c r="Q288" i="1"/>
  <c r="Q256" i="1"/>
  <c r="Q290" i="1"/>
  <c r="Q265" i="1"/>
  <c r="Q284" i="1"/>
  <c r="Q286" i="1"/>
  <c r="Q263" i="1"/>
  <c r="Q264" i="1"/>
  <c r="Q273" i="1"/>
  <c r="Q240" i="1"/>
  <c r="Q289" i="1"/>
  <c r="Q287" i="1"/>
  <c r="Q243" i="1"/>
  <c r="Q281" i="1"/>
  <c r="Q282" i="1"/>
  <c r="Q278" i="1"/>
  <c r="Q253" i="1"/>
  <c r="Q231" i="1"/>
  <c r="Q279" i="1"/>
  <c r="Q276" i="1"/>
  <c r="Q272" i="1"/>
  <c r="Q274" i="1"/>
  <c r="Q251" i="1"/>
  <c r="Q230" i="1"/>
  <c r="Q269" i="1"/>
  <c r="Q270" i="1"/>
  <c r="Q271" i="1"/>
  <c r="Q260" i="1"/>
  <c r="Q268" i="1"/>
  <c r="Q245" i="1"/>
  <c r="Q257" i="1"/>
  <c r="Q259" i="1"/>
  <c r="Q219" i="1"/>
  <c r="Q228" i="1"/>
  <c r="Q242" i="1"/>
  <c r="Q235" i="1"/>
  <c r="Q239" i="1"/>
  <c r="Q237" i="1"/>
  <c r="Q229" i="1"/>
  <c r="Q236" i="1"/>
  <c r="Q224" i="1"/>
  <c r="Q261" i="1"/>
  <c r="Q254" i="1"/>
  <c r="Q226" i="1"/>
  <c r="Q220" i="1"/>
  <c r="Q225" i="1"/>
  <c r="Q222" i="1"/>
  <c r="Q350" i="1"/>
  <c r="Q351" i="1"/>
  <c r="Q352" i="1"/>
  <c r="Q353" i="1"/>
  <c r="Q355" i="1"/>
  <c r="Q359" i="1"/>
  <c r="Q356" i="1"/>
  <c r="Q361" i="1"/>
  <c r="Q358" i="1"/>
  <c r="Q357" i="1"/>
  <c r="Q360" i="1"/>
  <c r="Q363" i="1"/>
  <c r="Q362" i="1"/>
  <c r="Q4" i="1"/>
  <c r="Q6" i="1"/>
  <c r="Q7" i="1"/>
  <c r="Q10" i="1"/>
  <c r="Q11" i="1"/>
  <c r="Q8" i="1"/>
  <c r="Q9" i="1"/>
  <c r="Q5" i="1"/>
  <c r="Q13" i="1"/>
  <c r="Q15" i="1"/>
  <c r="Q14" i="1"/>
  <c r="Q19" i="1"/>
  <c r="Q17" i="1"/>
  <c r="Q16" i="1"/>
  <c r="Q18" i="1"/>
  <c r="Q20" i="1"/>
  <c r="Q23" i="1"/>
  <c r="Q22" i="1"/>
  <c r="Q21" i="1"/>
  <c r="Q24" i="1"/>
  <c r="Q26" i="1"/>
  <c r="Q29" i="1"/>
  <c r="Q25" i="1"/>
  <c r="Q27" i="1"/>
  <c r="Q28" i="1"/>
  <c r="Q32" i="1"/>
  <c r="Q30" i="1"/>
  <c r="Q31" i="1"/>
  <c r="Q33" i="1"/>
  <c r="Q34" i="1"/>
  <c r="Q35" i="1"/>
  <c r="Q39" i="1"/>
  <c r="Q36" i="1"/>
  <c r="Q37" i="1"/>
  <c r="Q38" i="1"/>
  <c r="Q40" i="1"/>
  <c r="Q42" i="1"/>
  <c r="Q49" i="1"/>
  <c r="Q41" i="1"/>
  <c r="Q45" i="1"/>
  <c r="Q43" i="1"/>
  <c r="Q44" i="1"/>
  <c r="Q46" i="1"/>
  <c r="Q52" i="1"/>
  <c r="Q48" i="1"/>
  <c r="Q47" i="1"/>
  <c r="Q56" i="1"/>
  <c r="Q50" i="1"/>
  <c r="Q54" i="1"/>
  <c r="Q51" i="1"/>
  <c r="Q53" i="1"/>
  <c r="Q77" i="1"/>
  <c r="Q85" i="1"/>
  <c r="Q90" i="1"/>
  <c r="Q95" i="1"/>
  <c r="Q102" i="1"/>
  <c r="Q140" i="1"/>
  <c r="Q142" i="1"/>
  <c r="Q155" i="1"/>
  <c r="Q162" i="1"/>
  <c r="Q164" i="1"/>
  <c r="Q166" i="1"/>
  <c r="Q174" i="1"/>
  <c r="Q176" i="1"/>
  <c r="Q183" i="1"/>
  <c r="Q204" i="1"/>
  <c r="Q206" i="1"/>
  <c r="Q207" i="1"/>
  <c r="Q341" i="1"/>
  <c r="Q335" i="1"/>
  <c r="Q329" i="1"/>
  <c r="Q330" i="1"/>
  <c r="Q321" i="1"/>
  <c r="Q297" i="1"/>
  <c r="Q249" i="1"/>
  <c r="Q280" i="1"/>
  <c r="Q275" i="1"/>
  <c r="Q258" i="1"/>
  <c r="Q354" i="1"/>
  <c r="Q57" i="1"/>
</calcChain>
</file>

<file path=xl/sharedStrings.xml><?xml version="1.0" encoding="utf-8"?>
<sst xmlns="http://schemas.openxmlformats.org/spreadsheetml/2006/main" count="4301" uniqueCount="1579">
  <si>
    <t>NOMBRES</t>
  </si>
  <si>
    <t>APELLIDOS</t>
  </si>
  <si>
    <t>NACIMIENTO</t>
  </si>
  <si>
    <t>FORMACION ACADEMICA</t>
  </si>
  <si>
    <t>CARGO</t>
  </si>
  <si>
    <t>DEPENDENCIA</t>
  </si>
  <si>
    <t>CORREO INSTITUCIONAL</t>
  </si>
  <si>
    <t>TELEFONO INSTITUCIONAL</t>
  </si>
  <si>
    <t>ESCALA SALARIAL</t>
  </si>
  <si>
    <t>OBJETO</t>
  </si>
  <si>
    <t>FECHA INCIO</t>
  </si>
  <si>
    <t>FECHA FINALIZACION</t>
  </si>
  <si>
    <t>PROCESO</t>
  </si>
  <si>
    <t>PAIS</t>
  </si>
  <si>
    <t>DEPARTAMENTO</t>
  </si>
  <si>
    <t>CIUDAD</t>
  </si>
  <si>
    <t>ALBA CRISTINA</t>
  </si>
  <si>
    <t>RIOS SILVA</t>
  </si>
  <si>
    <t>CB-CD-001-2019</t>
  </si>
  <si>
    <t>COLOMBIA</t>
  </si>
  <si>
    <t>BOGOTA D.C.</t>
  </si>
  <si>
    <t>CONTADORA PUBLICA</t>
  </si>
  <si>
    <t>CONTRATISTA</t>
  </si>
  <si>
    <t xml:space="preserve">SUBDIRECCIÓN FINANCIERA </t>
  </si>
  <si>
    <t>Contratar la prestación de servicios profesionales para apoyar el desarrollo de las actividades de la Tesorería y Subdirección Financiera de la Contraloría de Bogotá</t>
  </si>
  <si>
    <t>SERGIO ALFONSO</t>
  </si>
  <si>
    <t>RODRIGUEZ GUERRERO</t>
  </si>
  <si>
    <t>CB-CD-002-2019</t>
  </si>
  <si>
    <t>NORTE DE SANTANDER</t>
  </si>
  <si>
    <t>CUCUTA</t>
  </si>
  <si>
    <t>INGENIERO DE SISTEMAS</t>
  </si>
  <si>
    <t>SUBDIRECCIÓN DE RECURSOS TECNÓLOGICOS</t>
  </si>
  <si>
    <t>prestar sus servicios profesionales para realizar el apoyo especializado en el mantenimiento y ajustes los Módulos de Almacén e Inventarios SAE-SAI que conforman el Sistema de Información SI-CAPITAL- de acuerdo con los requerimientos solicitados por la Contraloría de Bogotá D.C.</t>
  </si>
  <si>
    <t>SERGIO RIVERA</t>
  </si>
  <si>
    <t xml:space="preserve">CALDERON </t>
  </si>
  <si>
    <t>CB-CD-003-2019</t>
  </si>
  <si>
    <t>SANTANDER</t>
  </si>
  <si>
    <t>BARRANCABERMEJA</t>
  </si>
  <si>
    <t>Contratar la prestación de servicios profesionales, para prestar el servicio de soporte técnico de la plataforma de mesa de servicios de la Contraloría de Bogotá D.C. Contratar la prestación de servicios profesionales, para prestar el servicio de soporte técnico de la plataforma de mesa de servicios de la Contraloría de Bogotá D.C. Contratar la prestación de servicios profesionales, para prestar el servicio de soporte técnico de la plataforma de mesa de servicios de la Contraloría de Bogotá D.</t>
  </si>
  <si>
    <t>JENNIFFER CAMILA</t>
  </si>
  <si>
    <t>VEGA ALFONSO</t>
  </si>
  <si>
    <t>CB-CD-005-2019</t>
  </si>
  <si>
    <t xml:space="preserve">BOYACA </t>
  </si>
  <si>
    <t>SOGAMOSO</t>
  </si>
  <si>
    <t>DERECHO</t>
  </si>
  <si>
    <t xml:space="preserve">DIRECCIÓN TÉCNICA DE TALENTO HUMANO </t>
  </si>
  <si>
    <t>Contratar la Prestación de Servicios Profesionales para apoyar la Dirección Técnica de Talento Humano en actividades administrativas y jurídicas inherentes a las funciones asignadas a la misma.</t>
  </si>
  <si>
    <t>PAOLA ANDREA</t>
  </si>
  <si>
    <t>RODAS CASAS</t>
  </si>
  <si>
    <t>CB-CD-004-2019</t>
  </si>
  <si>
    <t>SUBDIRECCIÓN DE CONTRATACIÓN</t>
  </si>
  <si>
    <t>Contratar la prestación de servicios profesionales de un (1) abogado para el desarrollo del proceso de gestión contractual de la Subdirección de Contratación de la Contraloría de Bogotá D.C</t>
  </si>
  <si>
    <t>WISMAN YESID</t>
  </si>
  <si>
    <t>COTRINO GARCIA</t>
  </si>
  <si>
    <t>CB-CD-006-2019</t>
  </si>
  <si>
    <t>CUNDINAMARCA</t>
  </si>
  <si>
    <t>CHOACHI</t>
  </si>
  <si>
    <t xml:space="preserve">INGENIERO INDUSTRIAL </t>
  </si>
  <si>
    <t xml:space="preserve">DIRECCIÓN TÉCNICA DE PLANEACIÓN </t>
  </si>
  <si>
    <t>Contratar la prestación de servicios profesionales especializados, para apoyar a la Dirección de Planeación y la gestión de la Secretaria Técnica del Proceso de Vigilancia y Control a la Gestión Fiscal, en la planeación, seguimiento y control de los planes, programas y proyectos de inversión, preparación y análisis de informes que le sean requeridos.</t>
  </si>
  <si>
    <t>JOHN WILSON</t>
  </si>
  <si>
    <t>PARRA ORTIZ</t>
  </si>
  <si>
    <t>CB-CD-030-2019</t>
  </si>
  <si>
    <t>BOGOTÁ D.C.</t>
  </si>
  <si>
    <t>DIRECCIÓN DE TECNOLOGÍAS DE LA INFORMACIÓN Y LAS COMUNICACIONES</t>
  </si>
  <si>
    <t>Contratar la prestación de servicios profesionales para realizar el mantenimiento actualización y soporte a los Aplicativos de trazabilidad del Proceso de Vigilancia y Control a la Gestión Fiscal, Planes de mejoramiento y Mapas riesgo y para apoyar la Fase de Plantificación del Aplicativo del Proceso de Responsabilidad Fiscal, para la Contraloría de Bogotá</t>
  </si>
  <si>
    <t>MABELING NISYELA</t>
  </si>
  <si>
    <t>MUÑOZ RIAÑO</t>
  </si>
  <si>
    <t>CB-CD-014-2019</t>
  </si>
  <si>
    <t>CONTADOR PUBLICO</t>
  </si>
  <si>
    <t>DIRECCIÓN SECTOR MOVILIDAD</t>
  </si>
  <si>
    <t>Contratar los servicios profesionales, para apoyar el Proceso de Vigilancia y Control a la Gestión Fiscal de la Dirección de Fiscalización Sector de Movilidad, en cumplimiento al Plan de Auditoría Distrital - PAD Y demás actuaciones fiscales que se realicen por parte de la Dirección Sectorial.</t>
  </si>
  <si>
    <t>ANDREA JOBANA</t>
  </si>
  <si>
    <t>ACEVEDO NEIRA</t>
  </si>
  <si>
    <t>CB-CD-008-2019</t>
  </si>
  <si>
    <t>PROFESIONAL EN RELACIONES INTERNACIONALES</t>
  </si>
  <si>
    <t xml:space="preserve">La prestación de servicios profesionales para apoyar la gestión de la Subdirección de Contratación de la Contraloría de Bogotá D.C. </t>
  </si>
  <si>
    <t>DIANA GISELLE</t>
  </si>
  <si>
    <t>CARO MORENO</t>
  </si>
  <si>
    <t>CB-CD-013-2019</t>
  </si>
  <si>
    <t>Contratar la Prestación de servicios profesionales para realizar el apoyo especializado en el mantenimiento y ajustes los Módulos de Presupuesto – PREDIS, Contabilidad - LIMAY- Tesorería-OPGET- y MODULO DE TERCEROS que conforman el Sistema de Información SI-CAPITAL- de acuerdo con los requerimientos solicitados por la Contraloría de Bogotá D.C.</t>
  </si>
  <si>
    <t>MIRIAN INGRID</t>
  </si>
  <si>
    <t>CHAPARRO GUEVARA</t>
  </si>
  <si>
    <t>CB-CD-015-2019</t>
  </si>
  <si>
    <t xml:space="preserve">SUBDIRECCIÓN DEL PROCESO DE RESPONSABILIDAD FISCAL </t>
  </si>
  <si>
    <t>Contratar los servicios profesionales -abogados- para que sustancien los procesos de responsabilidad fiscal que se adelantan en la Contraloría de Bogotá D.C</t>
  </si>
  <si>
    <t>SILVIA JULIANA</t>
  </si>
  <si>
    <t>ALVAREZ ABRIL</t>
  </si>
  <si>
    <t>CB-CD-034-2019</t>
  </si>
  <si>
    <t>ERIKA FERNANDA</t>
  </si>
  <si>
    <t>MORA ESPITIA</t>
  </si>
  <si>
    <t>CB-CD-035-2019</t>
  </si>
  <si>
    <t>Prestación de servicios profesionales –abogados- para que sustancien los procesos de responsabilidad fiscal que se adelantan en la Contraloría de Bogotá D.C.</t>
  </si>
  <si>
    <t>CB-CD-021-2019</t>
  </si>
  <si>
    <t>Contratar los servicios profesionales -abogados- para que sustancien los procesos de responsabilidad fiscal que se adelantan en la Contraloría de Bogotá D.C.</t>
  </si>
  <si>
    <t>ROSA LILIANA</t>
  </si>
  <si>
    <t>CABRA SIERRA</t>
  </si>
  <si>
    <t>CB-CD-023-2019</t>
  </si>
  <si>
    <t xml:space="preserve">BOYACÁ </t>
  </si>
  <si>
    <t>CHIQUINQUIRÁ</t>
  </si>
  <si>
    <t>SEGUNDO ARSENIO</t>
  </si>
  <si>
    <t>PORRAS SANDOVAL</t>
  </si>
  <si>
    <t>CB-CD-036-2019</t>
  </si>
  <si>
    <t>SOATÁ</t>
  </si>
  <si>
    <t>Prestación de servicios profesionales –abogados- para que sustancien los procesos de responsabilidad fiscal que se adelantan en la Contraloría de Bogotá D.C</t>
  </si>
  <si>
    <t>JOHN EDISON</t>
  </si>
  <si>
    <t>AMEZQUITA PUERTO</t>
  </si>
  <si>
    <t>CB-CD-018-2019</t>
  </si>
  <si>
    <t>DUITAMA</t>
  </si>
  <si>
    <t>HENRY ALBERTO</t>
  </si>
  <si>
    <t xml:space="preserve">SAZA </t>
  </si>
  <si>
    <t>CB-CD-022-2019</t>
  </si>
  <si>
    <t>TUNJA</t>
  </si>
  <si>
    <t>MARA CATALINA</t>
  </si>
  <si>
    <t>PARRA CEPEDA</t>
  </si>
  <si>
    <t>CB-CD-037-2019</t>
  </si>
  <si>
    <t>OFICINA ASUNTOS DISCIPLINARIOS</t>
  </si>
  <si>
    <t>Prestación de servicios de un profesional en derecho, para adelantar las actuaciones propias del proceso disciplinario y las actividades administrativas de la Oficina de Asuntos Disciplinarios de la Contraloría de Bogotá D.C.</t>
  </si>
  <si>
    <t>MAIRENY ESMERALDA</t>
  </si>
  <si>
    <t>VARGAS GOMEZ</t>
  </si>
  <si>
    <t>CB-CD-011-2019</t>
  </si>
  <si>
    <t>AQUITANIA</t>
  </si>
  <si>
    <t>Contratar los servicios profesionales –abogados- para que sustancien los procesos de responsabilidad fiscal que se adelantan en la Contraloría de Bogotá D.C.</t>
  </si>
  <si>
    <t>PATRICIA IMELDA</t>
  </si>
  <si>
    <t>TRIANA CARDENAS</t>
  </si>
  <si>
    <t>CB-CD-026-2019</t>
  </si>
  <si>
    <t>SANDRA XIMENA</t>
  </si>
  <si>
    <t>SOLER RODRIGUEZ</t>
  </si>
  <si>
    <t>CB-CD-033-2019</t>
  </si>
  <si>
    <t>FUSAGASUGÁ</t>
  </si>
  <si>
    <t>MEDICA</t>
  </si>
  <si>
    <t>SUBDIRECCIÓN DE BIENESTAR SOCIAL</t>
  </si>
  <si>
    <t>La prestación de los servicios profesionales y especializados en medicina laboral en la Contraloría de Bogotá, D.C., en desarrollo del Sistema de Gestión de la Seguridad y Salud en el Trabajo/SG-SST y en forma interdisciplinaria con la Subdirección de Bienestar Social.</t>
  </si>
  <si>
    <t>JEIDY PAOLA</t>
  </si>
  <si>
    <t>LEGUIZAMON ARIAS</t>
  </si>
  <si>
    <t>CB-CD-052-2019</t>
  </si>
  <si>
    <t>ZETAQUIRA</t>
  </si>
  <si>
    <t>BACHILLER</t>
  </si>
  <si>
    <t>Contratar la prestación de servicios de apoyo a la gestión, para adelantar y desarrollar actividades propias de la Subdirección de Contratación de la Contraloría de Bogotá D.C</t>
  </si>
  <si>
    <t>NANCY PATRICIA</t>
  </si>
  <si>
    <t>ALVARADO GOMEZ</t>
  </si>
  <si>
    <t>CB-CD-016-2019</t>
  </si>
  <si>
    <t>ALTUS ALEJANDRO</t>
  </si>
  <si>
    <t>BAQUERO RUEDA</t>
  </si>
  <si>
    <t>CB-CD-031-2019</t>
  </si>
  <si>
    <t xml:space="preserve">DIRECCIÓN DE APOYO AL DESPACHO </t>
  </si>
  <si>
    <t>La prestación de servicios profesionales para apoyar jurídicamente la gestión de la Dirección de Apoyo al Despacho en derecho administrativo, procedimiento administrativo y derecho constitucional a la Contraloría de Bogotá D.C.</t>
  </si>
  <si>
    <t>CESAR GERMAN</t>
  </si>
  <si>
    <t>ESPINOSA MONTAÑA</t>
  </si>
  <si>
    <t>CB-CD-025-2019</t>
  </si>
  <si>
    <t>LUISA FERNANDA</t>
  </si>
  <si>
    <t>ABELLA CARVAJAL</t>
  </si>
  <si>
    <t>CB-CD-051-2019</t>
  </si>
  <si>
    <t>COMUNICADORA SOCIAL Y PERIODISTA</t>
  </si>
  <si>
    <t>DIRECCIÓN SECTOR GOBIERNO</t>
  </si>
  <si>
    <t>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t>
  </si>
  <si>
    <t>CB-CD-056-2019</t>
  </si>
  <si>
    <t>ANGEE NATHALY</t>
  </si>
  <si>
    <t>TABORDA FIERRO</t>
  </si>
  <si>
    <t>CB-CD-032-2019</t>
  </si>
  <si>
    <t xml:space="preserve">ENFERMERA </t>
  </si>
  <si>
    <t>La prestación de los servicios profesionales en enfermería para el desarrollo del Sistema de Gestión de la Seguridad y Salud en el Trabajo y en forma interdisciplinaria con la Subdirección de Bienestar Social.</t>
  </si>
  <si>
    <t>PAULA ALEJANDRA</t>
  </si>
  <si>
    <t>CARANTON TRONCOSO</t>
  </si>
  <si>
    <t>CB-CD-024-2019</t>
  </si>
  <si>
    <t>FERNEY LEONARDO</t>
  </si>
  <si>
    <t>VELASQUEZ QUITIAQUEZ</t>
  </si>
  <si>
    <t>CB-CD-028-2019</t>
  </si>
  <si>
    <t>ADELA LUZ</t>
  </si>
  <si>
    <t>RAMIREZ CASTAÑO</t>
  </si>
  <si>
    <t>CB-CD-054-2019</t>
  </si>
  <si>
    <t xml:space="preserve">ATLÁNTICO </t>
  </si>
  <si>
    <t>BARRANQUILLA</t>
  </si>
  <si>
    <t>ADRIANA CAROLINA</t>
  </si>
  <si>
    <t>NIETO CAMPOS</t>
  </si>
  <si>
    <t>CB-CD-053-2019</t>
  </si>
  <si>
    <t>DESPACHO CONTRALOR AUXILIAR</t>
  </si>
  <si>
    <t>Prestar los servicios profesionales para apoyar jurídicamente la gestión del Despacho del Contralor Auxiliar y del Proceso de vigilancia y control a la gestión fiscal, en materia contratación estatal.” “Prestar los servicios profesionales para apoyar jurídicamente la gestión del Despacho del Contralor Auxiliar y del Proceso de vigilancia y control a la gestión fiscal, en materia contratación estatal.” “Prestar los servicios profesionales para apoyar jurídicamente la gestión del Despacho del</t>
  </si>
  <si>
    <t>JORGE ENRIQUE</t>
  </si>
  <si>
    <t>CASTELLANOS RODRIGUEZ</t>
  </si>
  <si>
    <t>CB-CD-057-2019</t>
  </si>
  <si>
    <t>SAN MIGUEL DE SEMA</t>
  </si>
  <si>
    <t>CB-CD-068-2019</t>
  </si>
  <si>
    <t>MEDICO CIRUJANO</t>
  </si>
  <si>
    <t>SUBDIRECCIÓN SECTOR SALUD</t>
  </si>
  <si>
    <t>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t>
  </si>
  <si>
    <t>ELVIA MARCELA</t>
  </si>
  <si>
    <t>GUIZA SALCEDO</t>
  </si>
  <si>
    <t>CB-CD-079-2019</t>
  </si>
  <si>
    <t xml:space="preserve">DISEÑADORA INDUSTRIAL </t>
  </si>
  <si>
    <t>Prestar los servicios profesionales para que apoyen los Procesos de Vigilancia y Control a la Gestión Fiscal de la Dirección de fiscalización Sector Salud, en cumplimiento al Plan de Auditoria Distrital PAD 2019 y demás actuaciones fiscales que se realicen por parte de la Dirección Sectorial.</t>
  </si>
  <si>
    <t>PEDRO ELIECER</t>
  </si>
  <si>
    <t>ANGARITA ACOSTA</t>
  </si>
  <si>
    <t>CB-CD-027-2019</t>
  </si>
  <si>
    <t>ZIPAQUIRÁ</t>
  </si>
  <si>
    <t>DIEGO ANDRES</t>
  </si>
  <si>
    <t>GONZALEZ RAMOS</t>
  </si>
  <si>
    <t>CB-CD-074-2019</t>
  </si>
  <si>
    <t xml:space="preserve">DIRECCIÓN DE RESPONSABILIDAD FISCAL Y JURISDICCIÓN COACTIVA </t>
  </si>
  <si>
    <t>CAMILO ALFONSO</t>
  </si>
  <si>
    <t xml:space="preserve">CHAPARRO </t>
  </si>
  <si>
    <t>CB-CD-073-2019</t>
  </si>
  <si>
    <t>COMUNICADOR SOCIAL Y PERIODISTA</t>
  </si>
  <si>
    <t>OFICINA ASESORA DE COMUNICACIONES</t>
  </si>
  <si>
    <t>Contratar los servicios profesionales para asesorar y apoyar a la Oficina Asesora de Comunicaciones de frente a los medios masivos de comunicación.</t>
  </si>
  <si>
    <t>CB-CD-017-2019</t>
  </si>
  <si>
    <t>CHOCÓ</t>
  </si>
  <si>
    <t>QUIBDÓ</t>
  </si>
  <si>
    <t>DAVID FELIPE</t>
  </si>
  <si>
    <t>BASABE ALVARADO</t>
  </si>
  <si>
    <t>CB-CD-104-2019</t>
  </si>
  <si>
    <t>MERCADEO Y PUBLICIDAD</t>
  </si>
  <si>
    <t>Contratar los servicios profesionales para apoyar a la Oficina Asesora de Comunicaciones en la implementación, creación y medición de contenidos de las redes sociales de la Contraloría de Bogotá D.C</t>
  </si>
  <si>
    <t>HECTOR MANUEL</t>
  </si>
  <si>
    <t>ACUÑA SANCHEZ</t>
  </si>
  <si>
    <t>CB-CD-101-2019</t>
  </si>
  <si>
    <t>NANCY YAZMIN</t>
  </si>
  <si>
    <t>PEDRAZA LONDOÑO</t>
  </si>
  <si>
    <t>CB-CD-080-2019</t>
  </si>
  <si>
    <t>TERAPEUTA</t>
  </si>
  <si>
    <t>JOSE MAURICIO</t>
  </si>
  <si>
    <t>LAMUS ROJAS</t>
  </si>
  <si>
    <t>CB-CD-069-2019</t>
  </si>
  <si>
    <t>ADMINISTRADOR DE EMPRESAS</t>
  </si>
  <si>
    <t>DIRECCIÓN SECTOR HACIENDA</t>
  </si>
  <si>
    <t>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t>
  </si>
  <si>
    <t>CB-CD-103-2019</t>
  </si>
  <si>
    <t>DIRECCIÓN ADMINISTRATIVA Y FINANCIERA</t>
  </si>
  <si>
    <t>Prestar los servicios de apoyo a la gestión para la presentación y ejecución de políticas, planes, proyectos y actividades orientadas al cumplimiento de los objetivos del Plan Institucional de Gestión Ambiental - PIGA.</t>
  </si>
  <si>
    <t>CB-CD-105-2019</t>
  </si>
  <si>
    <t>ADMINISTRADORA DE EMPRESAS</t>
  </si>
  <si>
    <t>CB-CD-059-2019</t>
  </si>
  <si>
    <t>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t>
  </si>
  <si>
    <t>CB-CD-058-2019</t>
  </si>
  <si>
    <t>ABOGADO</t>
  </si>
  <si>
    <t>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t>
  </si>
  <si>
    <t>MARTHA PATRICIA</t>
  </si>
  <si>
    <t>ORTIZ CASTAÑO</t>
  </si>
  <si>
    <t>CB-CD-102-2019</t>
  </si>
  <si>
    <t>CARLOS HERNAN</t>
  </si>
  <si>
    <t>BARRAGAN BELTRAN</t>
  </si>
  <si>
    <t>CB-CD-106-2019</t>
  </si>
  <si>
    <t>NOBSA</t>
  </si>
  <si>
    <t>GRACIELA CECILIA</t>
  </si>
  <si>
    <t>RETAMOSO LLAMAS</t>
  </si>
  <si>
    <t>CB-CD-091-2019</t>
  </si>
  <si>
    <t>PSICOLOGA</t>
  </si>
  <si>
    <t>DIRECCIÓN SECTOR INTEGRACION SOCIAL</t>
  </si>
  <si>
    <t>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t>
  </si>
  <si>
    <t>RAUL ANDRES</t>
  </si>
  <si>
    <t>PEÑA POVEDA</t>
  </si>
  <si>
    <t>CB-CD-086-2019</t>
  </si>
  <si>
    <t xml:space="preserve">INGENIERO CIVIL </t>
  </si>
  <si>
    <t>Prestar los servicios profesionales para apoyar el Proceso de Vigilancia y Control a la Gestión Fiscal de la Dirección de Fiscalización Sector Movilidad, en cumplimiento al Plan de Auditoría Distrital PAD y demás actuaciones fiscales que se realicen por parte de la Dirección Sectorial</t>
  </si>
  <si>
    <t>RAUL ENRIQUE</t>
  </si>
  <si>
    <t>DANGOND CONTRERAS</t>
  </si>
  <si>
    <t>CB-CD-081-2018</t>
  </si>
  <si>
    <t>LA GUAJIRA</t>
  </si>
  <si>
    <t>VILLANUEVA</t>
  </si>
  <si>
    <t>DIRECCIÓN SECTOR SALUD</t>
  </si>
  <si>
    <t>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t>
  </si>
  <si>
    <t>FELIX ANTONIO</t>
  </si>
  <si>
    <t>FERNANDEZ CRUZ</t>
  </si>
  <si>
    <t>CB-CD-108-2019</t>
  </si>
  <si>
    <t>DIRECCIÓN PARTICIPACIÓN CIUDADANA Y DESARROLLO LOCAL</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</si>
  <si>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</si>
  <si>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CB-CD-095-2019</t>
  </si>
  <si>
    <t>ALVARO IVAN</t>
  </si>
  <si>
    <t>GONZALEZ GUARIN</t>
  </si>
  <si>
    <t>CB-CD-110-2019</t>
  </si>
  <si>
    <t>TECNICO</t>
  </si>
  <si>
    <t>Contratar la prestación de servicios de apoyo para edición, montaje y animación audiovisual a la Oficina Asesora de Comunicaciones</t>
  </si>
  <si>
    <t>FLORA ISABEL</t>
  </si>
  <si>
    <t>RAMIREZ GONZALEZ</t>
  </si>
  <si>
    <t>CB-CD-040-2019</t>
  </si>
  <si>
    <t>Contratar los servicios profesionales -abogados-para que sustancien los procesos de responsabilidad fiscal que se adelantan en la Contraloría de Bogotá, D.C.</t>
  </si>
  <si>
    <t>JHON JAIRO</t>
  </si>
  <si>
    <t>CALVO PINZON</t>
  </si>
  <si>
    <t>CB-CD.092-2019</t>
  </si>
  <si>
    <t>ECONOMISTA</t>
  </si>
  <si>
    <t>LUNEY CRISTINA</t>
  </si>
  <si>
    <t>CB-CD-077-2019</t>
  </si>
  <si>
    <t>HUILA</t>
  </si>
  <si>
    <t>LA PLATA</t>
  </si>
  <si>
    <t>PSICOLOGIA</t>
  </si>
  <si>
    <t>CB-CD-088-2019</t>
  </si>
  <si>
    <t>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t>
  </si>
  <si>
    <t>JUAN VICENTE</t>
  </si>
  <si>
    <t>VALBUENA NIÑO</t>
  </si>
  <si>
    <t>CB-CD-084-2019</t>
  </si>
  <si>
    <t>Contratar la Prestación de Servicios Profesionales Especializados para apoyar jurídicamente a la Dirección de Talento Humano en Derecho Administrativo y Laboral Administrativo</t>
  </si>
  <si>
    <t>DIXON RICARDO</t>
  </si>
  <si>
    <t>CARRASCAL FRANCO</t>
  </si>
  <si>
    <t>CB-CD-070-2019</t>
  </si>
  <si>
    <t>FREDY ROBERTO</t>
  </si>
  <si>
    <t>BONILLA ORTIZ</t>
  </si>
  <si>
    <t>CB-CD-127-2019</t>
  </si>
  <si>
    <t>Contratar los servicios profesionales para apoyar a la Oficina Asesora de Comunicaciones en la producción de piezas de audio para el desarrollo de la comunicación interna</t>
  </si>
  <si>
    <t>WILSON EDILMAR</t>
  </si>
  <si>
    <t>SANCHEZ HERNANDEZ</t>
  </si>
  <si>
    <t>CB-CD-072-2019</t>
  </si>
  <si>
    <t xml:space="preserve">INGENIERO METALURIGCO </t>
  </si>
  <si>
    <t>SANDRA LORENA</t>
  </si>
  <si>
    <t>RIASCOS RIASCOS</t>
  </si>
  <si>
    <t>CB-CD-093-2019</t>
  </si>
  <si>
    <t>VALLE DEL CAUCA</t>
  </si>
  <si>
    <t>CALI</t>
  </si>
  <si>
    <t>JULIO BAYARDO</t>
  </si>
  <si>
    <t>SALAMANCA MARTINEZ</t>
  </si>
  <si>
    <t>CB-CD-067-2019</t>
  </si>
  <si>
    <t>SOTAQUIRÁ</t>
  </si>
  <si>
    <t>DIRECCIÓN CULTURA RECREACION Y DEPORTE</t>
  </si>
  <si>
    <t>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</si>
  <si>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HEIMER ANDRES</t>
  </si>
  <si>
    <t>MAYORGA TOCANCIPA</t>
  </si>
  <si>
    <t>CB-CD-064-2019</t>
  </si>
  <si>
    <t>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</si>
  <si>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YECID STALY</t>
  </si>
  <si>
    <t>FORERO ROJAS</t>
  </si>
  <si>
    <t>CB-CD-O63-2019</t>
  </si>
  <si>
    <t>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t>
  </si>
  <si>
    <t>CATALINA MARIA</t>
  </si>
  <si>
    <t>MALDONADO CRUZ</t>
  </si>
  <si>
    <t>CB-CD-107-2019</t>
  </si>
  <si>
    <t>BOGOTA</t>
  </si>
  <si>
    <t>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en general de la ciudad de Bogotá mediante seminarios, talleres, foros, diplomados, actividades lúdicas, campañas formativas e informativas entre otras.</t>
  </si>
  <si>
    <t>DOLY CONSUELO</t>
  </si>
  <si>
    <t>JIMENEZ MESA</t>
  </si>
  <si>
    <t>CB-CD-128-2019</t>
  </si>
  <si>
    <t>NO APLICA</t>
  </si>
  <si>
    <t>Contratar los servicios profesionales, desarrollo y elaboración de informes de gestión, estrategias de planes de mejoramiento para presentar a las auditorías internas y externas, así como de estrategias de seguimiento al sistema integrado de gestión y de modelo estándar de control interno – MECI de la Contraloría de Bogotá D.C.</t>
  </si>
  <si>
    <t>MANUEL ALEJANDRO</t>
  </si>
  <si>
    <t>SASTOQUE COTES</t>
  </si>
  <si>
    <t>CB-CD-087-2019</t>
  </si>
  <si>
    <t>CB-CD-129-2019</t>
  </si>
  <si>
    <t>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t>
  </si>
  <si>
    <t>PABLO CESAR</t>
  </si>
  <si>
    <t>PACHECO RODRIGUEZ</t>
  </si>
  <si>
    <t>CB-CD-090-2019</t>
  </si>
  <si>
    <t>FABIOLA ESPERANZA</t>
  </si>
  <si>
    <t>ACUÑA REYES</t>
  </si>
  <si>
    <t>CB-CD-066-2019</t>
  </si>
  <si>
    <t>RAMIRIQUÍ</t>
  </si>
  <si>
    <t>OSCAR MAURICIO</t>
  </si>
  <si>
    <t>SALAZAR SAAVEDRA</t>
  </si>
  <si>
    <t>CB-CD-062-2019</t>
  </si>
  <si>
    <t>JORGE EDISSON</t>
  </si>
  <si>
    <t>SANABRIA GONZALEZ</t>
  </si>
  <si>
    <t>CB-CD-130-2019</t>
  </si>
  <si>
    <t>CIÉNEGA</t>
  </si>
  <si>
    <t>CB-CD-109-2019</t>
  </si>
  <si>
    <t xml:space="preserve">	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</si>
  <si>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CB-CD-131-2019</t>
  </si>
  <si>
    <t>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t>
  </si>
  <si>
    <t>MILTON JOSE</t>
  </si>
  <si>
    <t>HERNANDEZ ARIZA</t>
  </si>
  <si>
    <t>CB-CD-144-2019</t>
  </si>
  <si>
    <t>VÉLEZ</t>
  </si>
  <si>
    <t>DIRECCIÓN SECTOR SERVICIOS PÚBLICOS</t>
  </si>
  <si>
    <t>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</si>
  <si>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INGRID PAOLA</t>
  </si>
  <si>
    <t>ROMERO PINILLA</t>
  </si>
  <si>
    <t>CB-CD-151-2019</t>
  </si>
  <si>
    <t>JULIAN ALBERTO</t>
  </si>
  <si>
    <t>BAYONA ROMERO</t>
  </si>
  <si>
    <t>CB-CD-145-2019</t>
  </si>
  <si>
    <t xml:space="preserve">INGENIERO SANITARIO Y AMBIENTAL </t>
  </si>
  <si>
    <t>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</si>
  <si>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JOSE NELSON</t>
  </si>
  <si>
    <t>JIMENEZ PORRAS</t>
  </si>
  <si>
    <t>CB-CD-146-2019</t>
  </si>
  <si>
    <t>TIBANÁ</t>
  </si>
  <si>
    <t>NASLY JUDITH</t>
  </si>
  <si>
    <t>CARDOZO LONDOÑO</t>
  </si>
  <si>
    <t>CB-CD-071-2019</t>
  </si>
  <si>
    <t>JOSEPH FELIPE</t>
  </si>
  <si>
    <t xml:space="preserve">PULIDO </t>
  </si>
  <si>
    <t>CB-CD-150-2019</t>
  </si>
  <si>
    <t>DIRECCIÓN SECTOR HABITAT Y AMBIENTE</t>
  </si>
  <si>
    <t>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t>
  </si>
  <si>
    <t>GUILIANA ELENA</t>
  </si>
  <si>
    <t>JIMENEZ VALVERDE</t>
  </si>
  <si>
    <t>CB-CD-078-2019</t>
  </si>
  <si>
    <t>CESAR</t>
  </si>
  <si>
    <t>VALLEDUPAR</t>
  </si>
  <si>
    <t>ODONTOLOGA</t>
  </si>
  <si>
    <t>DIEGO ERNESTO</t>
  </si>
  <si>
    <t>MARTINEZ ACOSTA</t>
  </si>
  <si>
    <t>CB-CD-134-2019</t>
  </si>
  <si>
    <t>FIRAVITOBA</t>
  </si>
  <si>
    <t>Prestar los servicios profesionales para apoyar y asesorar el Proceso de Vigilancia y Control a la Gestión Fiscal de la Dirección de Fiscalización Sector Movilidad, en cumplimiento al Plan de Auditaría Distrital PAD y demás actuaciones fiscales que se realicen por parte de la Dirección Sectorial.</t>
  </si>
  <si>
    <t>WILDEMAR ALFONSO</t>
  </si>
  <si>
    <t>LOZANO BARON</t>
  </si>
  <si>
    <t>CB-CD-147-2019</t>
  </si>
  <si>
    <t>CHISCAS</t>
  </si>
  <si>
    <t>ANDREA FERNANDA</t>
  </si>
  <si>
    <t>GUZMAN SANCHEZ</t>
  </si>
  <si>
    <t>CB-CD-155-2019</t>
  </si>
  <si>
    <t>FACATATIVÁ</t>
  </si>
  <si>
    <t>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t>
  </si>
  <si>
    <t>JUAN SEBASTIAN</t>
  </si>
  <si>
    <t>VARGAS VARGAS</t>
  </si>
  <si>
    <t>CB-CD-089-2019</t>
  </si>
  <si>
    <t>CALDAS</t>
  </si>
  <si>
    <t>MANIZALES</t>
  </si>
  <si>
    <t>ARQUITECTO</t>
  </si>
  <si>
    <t>CB-CD-061-2019</t>
  </si>
  <si>
    <t>DIRECCIÓN DE ESTUDIOS DE ECONOMIA Y POLITICA PUBLICA</t>
  </si>
  <si>
    <t>Contratar los servicios profesionales especializados para que asesoren el proceso de Estudios de Economía y Política Pública, en los productos que realiza la Dirección EEPP y coadyuvar en la estructuración de informes obligatorios de naturaleza macroeconómica.</t>
  </si>
  <si>
    <t>JOHN JAIRO</t>
  </si>
  <si>
    <t>BELTRAN MELENDEZ</t>
  </si>
  <si>
    <t>CB-CD-149-2019</t>
  </si>
  <si>
    <t>DISEÑADOR GRAFICO Y PUBLICISTA</t>
  </si>
  <si>
    <t>Contratar la prestación de servicios profesionales para la elaboración de una guía de protocolo frente a la organización de eventos institucionales</t>
  </si>
  <si>
    <t>CB-CD-156-2019</t>
  </si>
  <si>
    <t>POLITOLOGA</t>
  </si>
  <si>
    <t>DIANA CAROLINA</t>
  </si>
  <si>
    <t>VELASCO ACOSTA</t>
  </si>
  <si>
    <t>CB-CD-157-2019</t>
  </si>
  <si>
    <t>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 Prestar los servicios profesionales especializados para que apoyen los Procesos de Vigilancia y Control a la Gestión Fiscal de la Dirección de fiscalización Sector Salud, en cumplimiento al</t>
  </si>
  <si>
    <t>ALONSO CORTES</t>
  </si>
  <si>
    <t>CB-CD-139-2019</t>
  </si>
  <si>
    <t>LUCY MAUREN</t>
  </si>
  <si>
    <t>DAZA CUERVO</t>
  </si>
  <si>
    <t>CB-CD-140-2019</t>
  </si>
  <si>
    <t>COMUNICADORA SOCIAL</t>
  </si>
  <si>
    <t>IVINZON CAMACHO</t>
  </si>
  <si>
    <t xml:space="preserve">TRIANA </t>
  </si>
  <si>
    <t>CB-CD-020-2019</t>
  </si>
  <si>
    <t>VILLETA</t>
  </si>
  <si>
    <t>FREDY ALEXANDER</t>
  </si>
  <si>
    <t>SIACHOQUE HERRERA</t>
  </si>
  <si>
    <t>CB-CD-159-2019</t>
  </si>
  <si>
    <t>ESPECIALISTA EN GESTION TECNOLOGICA</t>
  </si>
  <si>
    <t>Contratar la prestación de servicios profesionales para el apoyo en el soporte y mantenimiento del portal WEB y la Intranet de la Contraloría de Bogotá. Así como apoyar las actividades para el fomento del uso y apropiación de las tecnologías de la Información.</t>
  </si>
  <si>
    <t>NELSON FERNANDO</t>
  </si>
  <si>
    <t>FRANCO GONZALEZ</t>
  </si>
  <si>
    <t>CB-CD-136-2019</t>
  </si>
  <si>
    <t>VITERBO</t>
  </si>
  <si>
    <t>LUIS GABRIEL</t>
  </si>
  <si>
    <t>MIRANDA VERBEL</t>
  </si>
  <si>
    <t>CB-CD-160-2019</t>
  </si>
  <si>
    <t>XIOMARA TATIANA</t>
  </si>
  <si>
    <t>RODRIGUEZ CORREDOR</t>
  </si>
  <si>
    <t>CB-CD-138-2019</t>
  </si>
  <si>
    <t>MERCADO Y PUBLICIDAD</t>
  </si>
  <si>
    <t>CIRO JOSE</t>
  </si>
  <si>
    <t>MUÑOZ OÑATE</t>
  </si>
  <si>
    <t>CB-CD-153-2019</t>
  </si>
  <si>
    <t>SAN DIEGO</t>
  </si>
  <si>
    <t>OSCAR JULIAN</t>
  </si>
  <si>
    <t>DUARTE CUBILLOS</t>
  </si>
  <si>
    <t>CB-CD-135-2019</t>
  </si>
  <si>
    <t>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t>
  </si>
  <si>
    <t>JUAN CARLOS</t>
  </si>
  <si>
    <t>NOVOA BUENDIA</t>
  </si>
  <si>
    <t>CB-CD-137-2019</t>
  </si>
  <si>
    <t>CAQUETA</t>
  </si>
  <si>
    <t>FLORENCIA</t>
  </si>
  <si>
    <t>Prestar servicios profesionales para apoyar jurídicamente la gestión de la Dirección de Apoyo al Despacho en Derecho Administrativo, Laboral Administrativo, Procedimiento Administrativo y Derecho Constitucional a la Contraloría de Bogotá D.C</t>
  </si>
  <si>
    <t>JOSE ENRIQUE</t>
  </si>
  <si>
    <t>GARCIA SUAREZ</t>
  </si>
  <si>
    <t>CB-CD-046-2019</t>
  </si>
  <si>
    <t>TOLIMA</t>
  </si>
  <si>
    <t>ESPINAL</t>
  </si>
  <si>
    <t>SULMA CLEMENCIA</t>
  </si>
  <si>
    <t>TORRES GALLO</t>
  </si>
  <si>
    <t>CB-CD-154-2019</t>
  </si>
  <si>
    <t>LUIS HENRY</t>
  </si>
  <si>
    <t>RODRIGUEZ FORERO</t>
  </si>
  <si>
    <t>CB-CD-167-2019</t>
  </si>
  <si>
    <t>MARIA DE LOS ANGELES</t>
  </si>
  <si>
    <t>PALACIO CALIXTO</t>
  </si>
  <si>
    <t>CB-CD-094-2019</t>
  </si>
  <si>
    <t>SOCIOLOGIA</t>
  </si>
  <si>
    <t>GIL JHON</t>
  </si>
  <si>
    <t>YEPES BENITEZ</t>
  </si>
  <si>
    <t>CB-CD-173-2019</t>
  </si>
  <si>
    <t xml:space="preserve">COMERCIO INTERNACIONAL </t>
  </si>
  <si>
    <t>MARA ALEJANDRA</t>
  </si>
  <si>
    <t>MUÑOZ DAVILA</t>
  </si>
  <si>
    <t>CB-CD-096-2019</t>
  </si>
  <si>
    <t xml:space="preserve"> DIRECCIÓN SECTOR SEGURIDAD, CONVIVENCIA Y JUSTICIA</t>
  </si>
  <si>
    <t>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t>
  </si>
  <si>
    <t>NUBIA YOLANDA</t>
  </si>
  <si>
    <t>HERRERA TORRES</t>
  </si>
  <si>
    <t>CB-CD-097-2019</t>
  </si>
  <si>
    <t>CB-CD-142-2019</t>
  </si>
  <si>
    <t>CB-CD-162-2019</t>
  </si>
  <si>
    <t xml:space="preserve">DIRECCIÓN SECTOR EDUCACIÓN </t>
  </si>
  <si>
    <t>Contratar los servicios profesionales, para apoyar los Procesos de Vigilancia y Control a la Gestión Fiscal de la Dirección de Fiscalización Sector Educación, en cumplimiento al Plan de Auditoria Distrital PAD, y demás actuaciones fiscales que se realicen por parte de la Dirección Sectorial.</t>
  </si>
  <si>
    <t>PEDRO LUIS</t>
  </si>
  <si>
    <t>SOLER MONGUE</t>
  </si>
  <si>
    <t>CB-CD-168-2019</t>
  </si>
  <si>
    <t>ESPAÑA</t>
  </si>
  <si>
    <t>PALMA DE MALLORCA</t>
  </si>
  <si>
    <t xml:space="preserve">INGENIERO FORESTAL </t>
  </si>
  <si>
    <t>MAYERLY JOHANA</t>
  </si>
  <si>
    <t>ORTEGA DUARTE</t>
  </si>
  <si>
    <t>CB-CD-161-2019</t>
  </si>
  <si>
    <t>Contratar los servicios profesionales, para apoyar los Procesos de Vigilancia y Control a la Gestión Fiscal de la Dirección de fiscalización Sector Educación, en cumplimiento al Plan de Auditoria Distrital PAD, y demás actuaciones fiscales que se realicen por parte de la Dirección Sectorial.</t>
  </si>
  <si>
    <t>CARLOS ANDRES</t>
  </si>
  <si>
    <t>REINALES PEÑA</t>
  </si>
  <si>
    <t>RISARALDA</t>
  </si>
  <si>
    <t>DOSQUEBRADAS</t>
  </si>
  <si>
    <t>MARIA DEL ROCIO</t>
  </si>
  <si>
    <t>CERON ARCINIEGAS</t>
  </si>
  <si>
    <t>CB-CD-176-2019</t>
  </si>
  <si>
    <t xml:space="preserve">INGENIERIA INDUSTRIAL </t>
  </si>
  <si>
    <t>Prestación de servicios profesionales para apoyar a la Dirección de TIC en la gestión contractual, de conformidad con lo planificado en el Plan de Adquisiciones para la vigencia 2019.</t>
  </si>
  <si>
    <t>JORGE ANTONIO DAVID</t>
  </si>
  <si>
    <t>MONROY RINCON</t>
  </si>
  <si>
    <t>CB-CD-171-2019</t>
  </si>
  <si>
    <t>INGENIERO DE PETROLERO</t>
  </si>
  <si>
    <t>Prestación de servicios profesionales para que apoyen los Procesos de Vigilancia y Control a la Gestión Fiscalización Sector Hábitat y Ambiente, en cumplimiento al Plan de Auditoria Distrital PAD, y demás actuaciones fiscales que se realicen por parte de la Dirección Sectorial</t>
  </si>
  <si>
    <t>ISMAEL ANTONIO</t>
  </si>
  <si>
    <t>CHAPARRO CAMARGO</t>
  </si>
  <si>
    <t>CB-CD-163-2019</t>
  </si>
  <si>
    <t>Contratar los servicios profesionales, para apoyar el Proceso de Vigilancia y Control a la Gestión Fiscal de la Dirección de Fiscalización Sector Educación, en cumplimiento al Plan de Auditoria Distrital PAD, y demás actuaciones fiscales que se realicen por parte de la Dirección Sectorial.</t>
  </si>
  <si>
    <t>JUAN ALEXIS</t>
  </si>
  <si>
    <t>MARTINEZ FAJARDO</t>
  </si>
  <si>
    <t>CB-CD-152-2019</t>
  </si>
  <si>
    <t>SANTA ROSA DE VITERBO</t>
  </si>
  <si>
    <t>LAURA CAROLINA</t>
  </si>
  <si>
    <t>NOSSA GONZALEZ</t>
  </si>
  <si>
    <t>CB-CD-170-2019</t>
  </si>
  <si>
    <t>LAURA CAROLINA NOSA GONZALEZ</t>
  </si>
  <si>
    <t>LUISA JULIETH</t>
  </si>
  <si>
    <t>COHN TORRES</t>
  </si>
  <si>
    <t>CB-CD-083-2019</t>
  </si>
  <si>
    <t>NUBIA MAGOLA</t>
  </si>
  <si>
    <t>MESA GRANADOS</t>
  </si>
  <si>
    <t>CB-CD-045-2019</t>
  </si>
  <si>
    <t>INGENIERA DE SISTEMAS</t>
  </si>
  <si>
    <t>Contratar la prestación de servicios profesionales para apoyar el desarrollo de la meta 8 Desarrollar y Ejecutar una estrategia de BIG DATA del proyecto 1195, en el análisis de datos de las diferentes bases que sean suministradas por los sujetos de control.</t>
  </si>
  <si>
    <t>MARTHA CECILIA</t>
  </si>
  <si>
    <t>SEVERICHE RAMIREZ</t>
  </si>
  <si>
    <t>CB-CD-165-2019</t>
  </si>
  <si>
    <t xml:space="preserve">RODRIGUEZ </t>
  </si>
  <si>
    <t>CB-CD-112-2019</t>
  </si>
  <si>
    <t>MICROBIOLOGO</t>
  </si>
  <si>
    <t>Prestación de servicios profesionales para que apoyen los Procesos de Vigilancia y Control a la Gestión Fiscal de la Dirección de Fiscalización Sector Habitar y Ambiente, en cumplimiento al Plan de Auditoria Distrital PAD, y demás actuaciones fiscales que se realicen por parte de la Dirección Sectorial</t>
  </si>
  <si>
    <t>LIDYA ENEYDA</t>
  </si>
  <si>
    <t>GONZALEZ PAVA</t>
  </si>
  <si>
    <t>CB-CD-179-2019</t>
  </si>
  <si>
    <t>PACHO</t>
  </si>
  <si>
    <t>SUBDIRECCIÓN DE SERVICIOS GENERALES</t>
  </si>
  <si>
    <t>La Prestación de Servicios de apoyo para las actividades relacionadas con la aplicación del proceso de Gestión Documental de la Contraloría de Bogotá D.C.</t>
  </si>
  <si>
    <t>CB-CD-184-2019</t>
  </si>
  <si>
    <t>LICENCIADO EN CIENCIAS SOCIALES</t>
  </si>
  <si>
    <t>Contratar los servicios profesionalesparaacompañaryapoyar a la Dirección de ParticipaciónCiudadana y Desarrollo Local en la formulacióndeestrategiasparaeldesarrollodepedagogía social formativaeilustrativa, para el ejercicio de control social y el adecuado manejo de los mecanismos e instrumentos de control social, dirigida a la comunidad estudiantily engeneral de laciudad deBogotá D.Cmediante seminarios,talleres,foros,diplomados,actividades lúdicas,campañas formativas e informativas entre otras.</t>
  </si>
  <si>
    <t>CRISTIAN CAMILO</t>
  </si>
  <si>
    <t>CLAVIJO NIÑO</t>
  </si>
  <si>
    <t>CB-CD-039-2019</t>
  </si>
  <si>
    <t>INGENIERO AMBIENTAL</t>
  </si>
  <si>
    <t>FLOR MARIA</t>
  </si>
  <si>
    <t>LACOUTURE ACOSTA</t>
  </si>
  <si>
    <t>CB-CD-187-2019</t>
  </si>
  <si>
    <t>LUIS ALFONSO</t>
  </si>
  <si>
    <t>MARTINEZ CHIMENTY</t>
  </si>
  <si>
    <t>CB-CD-193-2019</t>
  </si>
  <si>
    <t>BOLIVAR</t>
  </si>
  <si>
    <t>RIO VIEJO</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</si>
  <si>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</si>
  <si>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CARLOS EDWARD</t>
  </si>
  <si>
    <t>OSORIO AGUIAR</t>
  </si>
  <si>
    <t>CB-CD-188-2019</t>
  </si>
  <si>
    <t>IBAGUÉ</t>
  </si>
  <si>
    <t>MANUEL ANTONIO</t>
  </si>
  <si>
    <t>AVELLA MENDOZA</t>
  </si>
  <si>
    <t>CB-CD-180-2019</t>
  </si>
  <si>
    <t>Prestar los servicios profesionales –abogados- para que apoye la revisión de los proyectos jurídicos de los procesos de responsabilidad fiscal que entran al despacho del Director de Responsabilidad Fiscal y Jurisdicción Coactiva para adelantar la segunda instancia en los términos de ley, y realizar el control y seguimiento a los procesos próximos a prescribir.</t>
  </si>
  <si>
    <t>CAMILO ANDRES</t>
  </si>
  <si>
    <t>RIAÑO RODRIGUEZ</t>
  </si>
  <si>
    <t>CB-CD-191-2019</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</si>
  <si>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</si>
  <si>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PAULA DANIELA</t>
  </si>
  <si>
    <t>DIAZ LEON</t>
  </si>
  <si>
    <t>CB-CD-196-2019</t>
  </si>
  <si>
    <t xml:space="preserve">INGENIERA INDUSTRIAL </t>
  </si>
  <si>
    <t>Prestar los servicios profesionales para apoyar el desarrollo de las actividades de la Subdirección Financiera de la Contraloría de Bogotá.</t>
  </si>
  <si>
    <t>JOHNNY ALBERTO</t>
  </si>
  <si>
    <t>TENORIO ALBAÑIL</t>
  </si>
  <si>
    <t>CB-CD-117-2019</t>
  </si>
  <si>
    <t xml:space="preserve">INGENIERO ELECTRONICO </t>
  </si>
  <si>
    <t>SUBDIRECCIÓN DE LA GESTION DE LA INFORMACION</t>
  </si>
  <si>
    <t>Prestación de servicios profesionales con el fin de apoyar las actividades referentes al desarrollo de la Política de Gobierno Digital y realizar las actividades para la continuidad del proyecto de Arquitectura Empresarial en la Contraloría de Bogotá D.C.</t>
  </si>
  <si>
    <t>MARIA FLORALBA</t>
  </si>
  <si>
    <t xml:space="preserve">MONTALVO </t>
  </si>
  <si>
    <t>CB-CD-182-2019</t>
  </si>
  <si>
    <t>ISTMINA</t>
  </si>
  <si>
    <t>BARROS ALMAZO</t>
  </si>
  <si>
    <t>CB-CD-178-2019</t>
  </si>
  <si>
    <t>RUTH MARCELA</t>
  </si>
  <si>
    <t>FUENTES LESMES</t>
  </si>
  <si>
    <t>CB-CD-181-2019</t>
  </si>
  <si>
    <t>DESPACHO AUDITOR FISCAL</t>
  </si>
  <si>
    <t>Prestar los servicios profesionales para apoyar el proceso auditor, de la Auditoría Fiscal ante la Contraloría de Bogotá, D.C, en materia jurídica.</t>
  </si>
  <si>
    <t>JULIANA ISABEL</t>
  </si>
  <si>
    <t>MATALLANA LIZARAZO</t>
  </si>
  <si>
    <t>CB-CD-195-2019</t>
  </si>
  <si>
    <t>OSCAR ALFONSO</t>
  </si>
  <si>
    <t>MEDINA RODRIGUEZ</t>
  </si>
  <si>
    <t>CB-CD-197-2019</t>
  </si>
  <si>
    <t>ADMINISTRADOR</t>
  </si>
  <si>
    <t>DIRECCIÓN DESARROLLO ECONOMICO INDUSTRIA Y TURISMO</t>
  </si>
  <si>
    <t>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t>
  </si>
  <si>
    <t>CB-CD-198-2019</t>
  </si>
  <si>
    <t>META</t>
  </si>
  <si>
    <t>VILLAVICENCIO</t>
  </si>
  <si>
    <t>LUIS OSWALDO</t>
  </si>
  <si>
    <t>CONTRERAS OLIVOS</t>
  </si>
  <si>
    <t>CB-CD-048-2019</t>
  </si>
  <si>
    <t>DIRECCIÓN SECTOR JURÍDICA</t>
  </si>
  <si>
    <t>Prestación de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t>
  </si>
  <si>
    <t>PAEZ VARGAS</t>
  </si>
  <si>
    <t>CB-CD-200-2019</t>
  </si>
  <si>
    <t>LEIDY JOHANA</t>
  </si>
  <si>
    <t>FANDIÑO CASAS</t>
  </si>
  <si>
    <t>CB-CD-208-2019</t>
  </si>
  <si>
    <t>CHÍA</t>
  </si>
  <si>
    <t>Prestar los Servicios profesionales para apoyar al Despacho del Contralor Auxiliar en la Planeación y gestión de los Objetivos de Desarrollo Sostenible –ODS y Pacto Global.</t>
  </si>
  <si>
    <t>VICTOR HUGO</t>
  </si>
  <si>
    <t>RAMOS CARABALLI</t>
  </si>
  <si>
    <t>CB-CD-330-2019</t>
  </si>
  <si>
    <t>CAUCA</t>
  </si>
  <si>
    <t>PADILLA</t>
  </si>
  <si>
    <t>LICENCIADO EN EDUCACION FISICA</t>
  </si>
  <si>
    <t>La prestación de servicios profesionales de un (1) entrenador (a) de baloncesto en su modalidad mixto, para entrenar a los servidores (as) de la Contraloría de Bogotá D.C.</t>
  </si>
  <si>
    <t>ORLAND JASEN</t>
  </si>
  <si>
    <t>MUÑETONES GAITAN</t>
  </si>
  <si>
    <t>CB-CD-296-2019</t>
  </si>
  <si>
    <t>Contratar los servicios profesionales, para apoyar el proceso de vigilancia y control a la gestión fiscal de la dirección de participación ciudadana y desarrollo local, en cumplimiento al plan de auditoria distrital -PAD- y demás actuaciones fiscales que se realicen por parte de la Dirección Sectorial.</t>
  </si>
  <si>
    <t>VERA ALEXANDRA</t>
  </si>
  <si>
    <t>AREVALO VIÑAS</t>
  </si>
  <si>
    <t>CB-CD-343-2019</t>
  </si>
  <si>
    <t>Contratar los servicios profesionales -abogados- para que sustancien los procesos de responsabilidad fiscal que se adelantan en la Contraloria de Bogota D.C.</t>
  </si>
  <si>
    <t>CB-CD-340-2019</t>
  </si>
  <si>
    <t>CB-CD-341-2019</t>
  </si>
  <si>
    <t>Prestación de servicios profesionales de un Administrador de Empresas para apoyar el Proceso de Estudios de Economía y Política Publica, en los productos que realiza la Dirección y coadyuvar en la estrucuturacion de informes mas integrales de naturaleza macroeconomica.</t>
  </si>
  <si>
    <t>CB-CD-338-2019</t>
  </si>
  <si>
    <t>ADMINISTRADORA PUBLICA</t>
  </si>
  <si>
    <t>Prestar los servicios profesionales para apoyar el Proceso de Vigilancia y Control a la Gestión Fiscal de la Dirección de Fiscalización Sector Desarrollo Económico Industria y Turismo, en cumplimiento al Plan de Auditoría Distrital PAD y demás actuaciones fiscales que se realicen por parte de la Dirección Sectorial.</t>
  </si>
  <si>
    <t>MELISSA ANDREA</t>
  </si>
  <si>
    <t>VALERO YAGUE</t>
  </si>
  <si>
    <t>CB-CD-316-2019</t>
  </si>
  <si>
    <t>CAQUETÁ</t>
  </si>
  <si>
    <t>Prestar los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t>
  </si>
  <si>
    <t>NOEL DARIO</t>
  </si>
  <si>
    <t>MELO YEPES</t>
  </si>
  <si>
    <t>CB-CD-332-2019</t>
  </si>
  <si>
    <t>FLANDES</t>
  </si>
  <si>
    <t>DORIS PATRICIA</t>
  </si>
  <si>
    <t>ROJAS ACERO.</t>
  </si>
  <si>
    <t>CB-CD-334-2019</t>
  </si>
  <si>
    <t>MADRID</t>
  </si>
  <si>
    <t>GINA ALEJANDRA</t>
  </si>
  <si>
    <t>QUEVEDO CASTELLANOS</t>
  </si>
  <si>
    <t>CB-CD-321-2019</t>
  </si>
  <si>
    <t>HERLYN ALEJANDRO</t>
  </si>
  <si>
    <t>MORENO PARADA</t>
  </si>
  <si>
    <t>CB-CD-327-2019</t>
  </si>
  <si>
    <t>Prestar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</si>
  <si>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CB-CD-329-2019</t>
  </si>
  <si>
    <t>Contratar los servicios profesionales de un economista para apoyar el Proceso de Estudios de Economía y Política Pública, en los productos que realiza la Dirección y coadyuvar en la estructuración de informes más integrales de naturaleza macroeconómica</t>
  </si>
  <si>
    <t>NESTOR EDUARDO</t>
  </si>
  <si>
    <t>IMBETT HERAZO</t>
  </si>
  <si>
    <t>CB-CD-328-2019</t>
  </si>
  <si>
    <t>CARTAGENA DE INDIAS</t>
  </si>
  <si>
    <t xml:space="preserve">	Prestar los servicios profesionales de un economista para apoyar el Proceso de Estudios de Economía y Política Pública, en los productos que realiza la Dirección y coadyuvar en la estructuración de informes más integrales de naturaleza macroeconómica</t>
  </si>
  <si>
    <t>DANIEL OBDULIO</t>
  </si>
  <si>
    <t>FRANCO CASTAÑEDA</t>
  </si>
  <si>
    <t>CB-CD-325-2019</t>
  </si>
  <si>
    <t xml:space="preserve">ADMINISTRADOR PUBLICO </t>
  </si>
  <si>
    <t>Contratar los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t>
  </si>
  <si>
    <t>JAVIER ALEXANDER</t>
  </si>
  <si>
    <t>RUBIANO CARDENAS</t>
  </si>
  <si>
    <t>CB-CD-323-2019</t>
  </si>
  <si>
    <t>MERCADEO Y PUIBLICIDAD</t>
  </si>
  <si>
    <t>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</si>
  <si>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DIEGO ENRIQUE</t>
  </si>
  <si>
    <t>CRUZ MAHECHA</t>
  </si>
  <si>
    <t>CB-CD-326-2019</t>
  </si>
  <si>
    <t>LINA MARIA</t>
  </si>
  <si>
    <t>DIAZ BEJARANO</t>
  </si>
  <si>
    <t>CB-CD-322-2019</t>
  </si>
  <si>
    <t>GACHETÁ</t>
  </si>
  <si>
    <t xml:space="preserve">SUBDIRECCIÓN DE RECURSOS MATERIALES </t>
  </si>
  <si>
    <t>Prestar los servicios profesionales, para apoyar a la Subdireccion de Recursos Materiales, en el área de Almacén e Inventarios de la Contraloria de Bogotá D.C.</t>
  </si>
  <si>
    <t>IVAN RICARDO</t>
  </si>
  <si>
    <t>PIRACHICAN BERNAL</t>
  </si>
  <si>
    <t>CB-CD-312-2019</t>
  </si>
  <si>
    <t xml:space="preserve">ABOGADO </t>
  </si>
  <si>
    <t>Contratar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t>
  </si>
  <si>
    <t>DIANA MARCELA</t>
  </si>
  <si>
    <t>GUTIERREZ CARRILLO</t>
  </si>
  <si>
    <t>CB-CD-290-2019</t>
  </si>
  <si>
    <t>CÁQUEZA</t>
  </si>
  <si>
    <t xml:space="preserve">COMUNICADORA SOCIAL    </t>
  </si>
  <si>
    <t>GRESSY SULENA</t>
  </si>
  <si>
    <t>CUESTA GUTIERREZ</t>
  </si>
  <si>
    <t>CB-CD-317-2019</t>
  </si>
  <si>
    <t>CORDOBA</t>
  </si>
  <si>
    <t>LORICA</t>
  </si>
  <si>
    <t>RAMON ANDRES</t>
  </si>
  <si>
    <t>HERNANDEZ PEREZ</t>
  </si>
  <si>
    <t>CB-CD-307-2019</t>
  </si>
  <si>
    <t>ADMINISTRADOR PUBLICO</t>
  </si>
  <si>
    <t>JESUS ARTURO</t>
  </si>
  <si>
    <t>GUATIBONZA SOTO</t>
  </si>
  <si>
    <t>CB-CD-308-2019</t>
  </si>
  <si>
    <t>LIDA PATRICIA</t>
  </si>
  <si>
    <t>DE LA OSSA VIVERO</t>
  </si>
  <si>
    <t>CB-CD-303-2019</t>
  </si>
  <si>
    <t>SUCRE</t>
  </si>
  <si>
    <t>COROZAL</t>
  </si>
  <si>
    <t>Prestación de servicios de un Técnico o Tecnólogo para adelantar y desarrollar actividades propias de la Dirección de Apoyo al Despacho – Atención al Ciudadano de la Contraloría de Bogotá D.C</t>
  </si>
  <si>
    <t>GLORIA INES</t>
  </si>
  <si>
    <t>GOMEZ RAMIREZ</t>
  </si>
  <si>
    <t>CB-CD-298-2019</t>
  </si>
  <si>
    <t>PENSILVANIA</t>
  </si>
  <si>
    <t>DIRECCIÓN DE REACCIÓN INMEDIATA</t>
  </si>
  <si>
    <t>Prestar los servicios profesionales, para apoyar en el sector de derecho procesal constitucional las actuaciones fiscales de competencia de la Dirección de Reacción Inmediata.</t>
  </si>
  <si>
    <t>LUIS EDUARDO</t>
  </si>
  <si>
    <t>MONTEALEGRE LYNETT</t>
  </si>
  <si>
    <t>CB-CD-287-2019</t>
  </si>
  <si>
    <t>JEISON ANDRES</t>
  </si>
  <si>
    <t>LEGUIZAMON LUGO</t>
  </si>
  <si>
    <t>CB-CD-297-2019</t>
  </si>
  <si>
    <t>LUIS CARLOS</t>
  </si>
  <si>
    <t>GUARIN LOPEZ</t>
  </si>
  <si>
    <t>CB-CD-292-2019</t>
  </si>
  <si>
    <t>PANQUEVA</t>
  </si>
  <si>
    <t>Contratar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t>
  </si>
  <si>
    <t>CB-CD-304-2019</t>
  </si>
  <si>
    <t>Prestar servicios de apoyo para las actividades relacionadas con la aplicación del proceso de Gestión Documental de la Contraloría de Bogotá D.C.</t>
  </si>
  <si>
    <t>ERIKA LIZETH</t>
  </si>
  <si>
    <t>VASQUEZ RAMIREZ</t>
  </si>
  <si>
    <t>CB-CD-293-2019</t>
  </si>
  <si>
    <t>DISEÑADOR GRAFICO</t>
  </si>
  <si>
    <t>Prestar los servicios profesionales para apoyar a la Oficina Asesora de Comunicaciones en el diseño gráfico de piezas comunicacionales</t>
  </si>
  <si>
    <t>CB-CD-276-2019</t>
  </si>
  <si>
    <t>DIRECCION DE EQUIDAD Y GENERO</t>
  </si>
  <si>
    <t>Contratar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t>
  </si>
  <si>
    <t>ANA LUCIA</t>
  </si>
  <si>
    <t>ALVARADO AREVALO</t>
  </si>
  <si>
    <t>CB-CD-231-2019</t>
  </si>
  <si>
    <t>RUBY EMILETH</t>
  </si>
  <si>
    <t>PEREZ BALAGUERA</t>
  </si>
  <si>
    <t>CB-CD-230-2019</t>
  </si>
  <si>
    <t>CASANARE</t>
  </si>
  <si>
    <t>SAN LUIS DE PALENQUE</t>
  </si>
  <si>
    <t>Contratar la prestación de servicios profesionales de un Contador Público para apoyar, el desarrollo de las actividades de la subdirección financiera y hacer seguimiento del proceso de control, modificación y gestión del proyecto del Nuevo Marco Normativo Contable de la Contraloría de Bogotá D.C.</t>
  </si>
  <si>
    <t>ANGYE KATERINE</t>
  </si>
  <si>
    <t>FORERO ORTIZ</t>
  </si>
  <si>
    <t>CB-CD-299-2019</t>
  </si>
  <si>
    <t>INGENIRO CIVIL</t>
  </si>
  <si>
    <t>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</si>
  <si>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MARGARITA ROSA</t>
  </si>
  <si>
    <t>LINERO QUEVEDO</t>
  </si>
  <si>
    <t>CB-CD-295-2019</t>
  </si>
  <si>
    <t xml:space="preserve">MAGDALENA </t>
  </si>
  <si>
    <t>ARACATACA</t>
  </si>
  <si>
    <t>Prestación de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t>
  </si>
  <si>
    <t>MARTINEZ JOYA</t>
  </si>
  <si>
    <t>CB-CD-281-2019</t>
  </si>
  <si>
    <t>Prestación de servicios profesionales de un Administrador de Empresas para apoyar el Proceso de Estudios de Economía y Política Pública, en los productos que realiza la Dirección y coadyuvar en la estructuración de informes más integrales de naturaleza macroeconómica.</t>
  </si>
  <si>
    <t>PABLO ARISTOBULO</t>
  </si>
  <si>
    <t>SIERRA LEON</t>
  </si>
  <si>
    <t>CB-CD-274-2019</t>
  </si>
  <si>
    <t>Contratar los servicios profesionales, para apoyar el Proceso de Vigilancia y Control a la Gestión Fiscal de la Dirección de Participación Ciudadana y Desarrollo Local, en cumplimiento al plan de Auditoria- PAD Y demás actuaciones fiscales que se realicen por parte de la Dirección Sectorial.</t>
  </si>
  <si>
    <t>CLAUDIA PATRICIA</t>
  </si>
  <si>
    <t>RODRIGUEZ ORTIZ</t>
  </si>
  <si>
    <t>CB-CD-302-2019</t>
  </si>
  <si>
    <t>BARBOSA</t>
  </si>
  <si>
    <t>FISIOTERAPEUTA</t>
  </si>
  <si>
    <t>Contratar los servicios profesionales especializados para que apoyen los Procesos de Vigilancia y Control a la Gestión Fiscal de la Dirección de fiscalización Sector Salud, en cumplimiento al Plan de Auditoria Distrital PAD, y demás actuaciones fiscales que se realicen por parte de la Dirección Sectorial.</t>
  </si>
  <si>
    <t>BIBIANA ANDREA</t>
  </si>
  <si>
    <t>OLAYA IGUA</t>
  </si>
  <si>
    <t>CB-CD-291-2019</t>
  </si>
  <si>
    <t>VILLA DE LEYVA</t>
  </si>
  <si>
    <t>La prestación de los servicios profesionales -abogados- para que sustancien los procesos de responsabilidad fiscal que se adelantan en la Contraloría de Bogotá D.C.</t>
  </si>
  <si>
    <t>JOSÉ DAVID</t>
  </si>
  <si>
    <t>GUEVARA VILLABÓN</t>
  </si>
  <si>
    <t>CB-CD-273-2019</t>
  </si>
  <si>
    <t>Prestar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t>
  </si>
  <si>
    <t>RODRIGUEZ RODRIGUEZ</t>
  </si>
  <si>
    <t>CB-CD-254-2019</t>
  </si>
  <si>
    <t>INGENIERO FINANCIERO</t>
  </si>
  <si>
    <t>Prestar los servicios profesionales, para apoyar el Proceso de Vigilancia y Control a la gestión fiscal de la Dirección de Fiscalización Sector Desarrollo Económico Industria y Turismo, en cumplimiento al Plan de Auditoria Distrital - PAD y demás actuaciones fiscales que se realicen por parte de la Dirección Sectorial.</t>
  </si>
  <si>
    <t>HERNAN JOSE</t>
  </si>
  <si>
    <t>MAURERA LANZ</t>
  </si>
  <si>
    <t>CB-CD-098-2019</t>
  </si>
  <si>
    <t>VENEZUELA</t>
  </si>
  <si>
    <t>TUCUPITA</t>
  </si>
  <si>
    <t>DELTA AMACURO</t>
  </si>
  <si>
    <t>LECTO ESCRITURA</t>
  </si>
  <si>
    <t>“Prestación de servicios de apoyo operativo a la gestión para la presentación y ejecución de políticas, planes, proyectos y actividades orientadas al cumplimiento de los objetivos del Plan Institucional de Gestión Ambiental - PIGA”.</t>
  </si>
  <si>
    <t>CB-CD-219-2019</t>
  </si>
  <si>
    <t>Prestar los Servicios de apoyo a la Subdirección de Recursos Materiales, en el área de Almacén e Inventarios de la Contralaría de Bogotá D.C.</t>
  </si>
  <si>
    <t>MAGDA CECILIA</t>
  </si>
  <si>
    <t>BUSTOS BALLESTEROS</t>
  </si>
  <si>
    <t>CB-CD-218-2019</t>
  </si>
  <si>
    <t>Prestar los servicios profesionales, para apoyar en el sector de Derecho de la empresa, las actuaciones fiscales de competencia de la Dirección de Reacción Inmediata.</t>
  </si>
  <si>
    <t>CB-CD-217-2019</t>
  </si>
  <si>
    <t>OSCAR GIOVANNY</t>
  </si>
  <si>
    <t>BALAGUERA MORA</t>
  </si>
  <si>
    <t>CB-CD-215-2019</t>
  </si>
  <si>
    <t>Prestar los servicios profesionales para apoyar el Proceso de Vigilancia y Control a la Gestión Fiscal de la Dirección de Fiscalización Sector Desarrollo Económico Industria y Turismo, en cumplimiento al Plan de Auditaría Distrital PAD y demás actuaciones fiscales que se realicen por parte de la Dirección Sectorial</t>
  </si>
  <si>
    <t>GUSTAVO EDUARDO</t>
  </si>
  <si>
    <t>RAMIREZ BOHORQUEZ</t>
  </si>
  <si>
    <t>CB-CD-212-2019</t>
  </si>
  <si>
    <t>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t>
  </si>
  <si>
    <t>JOSE OSCAR</t>
  </si>
  <si>
    <t>IBAÑEZ DAZA</t>
  </si>
  <si>
    <t>CB-CD-282-2019</t>
  </si>
  <si>
    <t>BOYACÁ</t>
  </si>
  <si>
    <t>JORGE ERNESTO</t>
  </si>
  <si>
    <t>VARGAS BENITEZ</t>
  </si>
  <si>
    <t>CB-CD-044-2019</t>
  </si>
  <si>
    <t>RELACIONES INTERNACIONALES</t>
  </si>
  <si>
    <t>MARIA CRISTINA</t>
  </si>
  <si>
    <t>ROMERO MORALES</t>
  </si>
  <si>
    <t>CB-CD-183-2019</t>
  </si>
  <si>
    <t>IDAYRIS YOLIMA</t>
  </si>
  <si>
    <t>CARRILLO PÉREZ</t>
  </si>
  <si>
    <t>CB-CD-260-2019</t>
  </si>
  <si>
    <t>MAICAO</t>
  </si>
  <si>
    <t>Contratar la prestación de servicios profesionales para desarrollar Pedagogía Social formativa e ilustrativa, para el ejercicio de control social y el adecuado manejo de los mecanismos e instrumentos de control social, dirigida a la comunidad estudiantil a través de los Contralores Estudiantiles y estudiantes universitarios a las organizaciones sociales y comunidad en general, mediante seminarios, talleres, foros, diplomados, actividades lúdicas, campañas formativas e informativas entre otras,</t>
  </si>
  <si>
    <t>FANNY GALÁN</t>
  </si>
  <si>
    <t xml:space="preserve">BARRERA </t>
  </si>
  <si>
    <t>CB-CD-257-2019</t>
  </si>
  <si>
    <t>SANDRA JULIETH</t>
  </si>
  <si>
    <t>FONSECA ORDOÑEZ</t>
  </si>
  <si>
    <t>CB-CD-289-2019</t>
  </si>
  <si>
    <t xml:space="preserve">LICENCIADA EN PEDAGOGIA INFANTIL </t>
  </si>
  <si>
    <t>SEGUNDO FIDEL</t>
  </si>
  <si>
    <t>PUERTO GARAVITO</t>
  </si>
  <si>
    <t>CB-CD-286-2019</t>
  </si>
  <si>
    <t>Prestar los servicios profesionales para realizar el apoyo especializado en actividades técnicas de la Dirección de Tecnologías de la información y las Comunicaciones en el acompañamiento referentes a la infraestructura de Hardware de la Contraloría de Bogotá D.C</t>
  </si>
  <si>
    <t>RENE ALEJANDRO</t>
  </si>
  <si>
    <t>LAVERDE ACOSTA</t>
  </si>
  <si>
    <t>CB-CD-255-2019</t>
  </si>
  <si>
    <t>Prestar los servicios para que apoye en las actividades de organización de los servicios propios de mantenimiento, conservación y seguridad de las instalaciones de la entidad.</t>
  </si>
  <si>
    <t>JHON ESCHNEYDER</t>
  </si>
  <si>
    <t>ZAMBRANO MORENO</t>
  </si>
  <si>
    <t>CB-CD-248-2019</t>
  </si>
  <si>
    <t>DANIEL FELIPE</t>
  </si>
  <si>
    <t>PARDO SÁNCHEZ</t>
  </si>
  <si>
    <t>CB-CD-284-2019</t>
  </si>
  <si>
    <t>La prestación de servicios de apoyo para las actividades relacionadas con la aplicación del proceso de gestión documental de la contraloría de Bogotá D.C</t>
  </si>
  <si>
    <t>ODUBER ALEXIS</t>
  </si>
  <si>
    <t>RAMIREZ ARENAS</t>
  </si>
  <si>
    <t>CB-CD-283-2019</t>
  </si>
  <si>
    <t>GARAGOA</t>
  </si>
  <si>
    <t>Prestar los servicios profesionales, para apoyar en el sector de Derecho Público, las actuaciones fiscales de competencia de la Dirección de Reacción Inmediata.</t>
  </si>
  <si>
    <t>MONICA ANDREA</t>
  </si>
  <si>
    <t>CASTRO CASTRO</t>
  </si>
  <si>
    <t>CB-CD-041-2019</t>
  </si>
  <si>
    <t>Contratar la prestación de servicios de apoyo para las actividades relacionadas con la aplicación del proceso de Gestión Documental de la Contraloria de Bogota D.C.</t>
  </si>
  <si>
    <t>ANTONIO ABEL</t>
  </si>
  <si>
    <t>CALVO GOMEZ</t>
  </si>
  <si>
    <t>CB-CD-256-2019</t>
  </si>
  <si>
    <t>MARIA ALEJANDRA</t>
  </si>
  <si>
    <t>LOPEZ RODRIGUEZ</t>
  </si>
  <si>
    <t>CB-CD-143-2019</t>
  </si>
  <si>
    <t>DAVID ORLANDO</t>
  </si>
  <si>
    <t>VERGARA ORJUELA</t>
  </si>
  <si>
    <t>CB-CD-267-2019</t>
  </si>
  <si>
    <t>DIANA JUDITH</t>
  </si>
  <si>
    <t xml:space="preserve">RICO </t>
  </si>
  <si>
    <t>CB-CD-228-2019</t>
  </si>
  <si>
    <t>Contratar la Prestación de Servicios de apoyo a la Subdirección de Recursos Materiales, en el área de Almacén e Inventarios de la Contraloría de Bogotá D.C.</t>
  </si>
  <si>
    <t>LAURA NATHALY</t>
  </si>
  <si>
    <t>NARANJO REYES</t>
  </si>
  <si>
    <t>CB-CD-222-2019</t>
  </si>
  <si>
    <t>YOPAL</t>
  </si>
  <si>
    <t>“Prestación de servicios de un Técnico o Tecnólogo para adelantar y desarrollar actividades propias de la Dirección de Apoyo al Despacho – Atención al Ciudadano de la Contraloría de Bogotá D.C.”</t>
  </si>
  <si>
    <t>JOSE GUILLERMO</t>
  </si>
  <si>
    <t>YAIMA PEÑA</t>
  </si>
  <si>
    <t>CB-CD-226-2019</t>
  </si>
  <si>
    <t>ALPUJARRA</t>
  </si>
  <si>
    <t>HERNANDEZ DIAZ</t>
  </si>
  <si>
    <t>CB-CD-227-2019</t>
  </si>
  <si>
    <t>ROGER ALEJANDRO</t>
  </si>
  <si>
    <t>LOPEZ CORTES</t>
  </si>
  <si>
    <t>CB-CD-223-2019</t>
  </si>
  <si>
    <t>CB-CD-221-2019</t>
  </si>
  <si>
    <t>JOANNA PATRICIA</t>
  </si>
  <si>
    <t>PAIPA GONZÁLEZ</t>
  </si>
  <si>
    <t>CB-CD-203-2019</t>
  </si>
  <si>
    <t>JUAN PABLO</t>
  </si>
  <si>
    <t>ORTEGA WALTEROS</t>
  </si>
  <si>
    <t>CB-CD-119-2019</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</si>
  <si>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</si>
  <si>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EDGAR FERNANDO</t>
  </si>
  <si>
    <t>AMEZQUITA PEDRAZA</t>
  </si>
  <si>
    <t>CB-CD-277-2019</t>
  </si>
  <si>
    <t>KAROLL VANESSA</t>
  </si>
  <si>
    <t>CAÑÓN DEVIA</t>
  </si>
  <si>
    <t>CB-CD-279-2019</t>
  </si>
  <si>
    <t>“Contratar los servicios profesionales para apoyar periodísticamente a la Oficina Asesora de Comunicaciones en las 20 localidades para la producción de notas radiales”.</t>
  </si>
  <si>
    <t>DAVID ALEJANDRO</t>
  </si>
  <si>
    <t>LANCHEROS GONZALEZ</t>
  </si>
  <si>
    <t>CB-CD-211-2019</t>
  </si>
  <si>
    <t>ALDEMAR FRANCISCO</t>
  </si>
  <si>
    <t xml:space="preserve">CARABALLO </t>
  </si>
  <si>
    <t>CB-CD-280-2019</t>
  </si>
  <si>
    <t>LA DORADA</t>
  </si>
  <si>
    <t>LAURA ALEJANDRA</t>
  </si>
  <si>
    <t>BAYONA PEREZ</t>
  </si>
  <si>
    <t>CB-CD-241-2019</t>
  </si>
  <si>
    <t>NEGOCIOS INTERNACIONALES</t>
  </si>
  <si>
    <t>Prestar los servicios profesionales para apoyar el Proceso de Vigilancia y Control a la Gestión Fiscal de la Dirección de fiscalización Sector Gobierno, en cumplimiento al Plan de Auditoria Distrital PAD, y demás actuaciones fiscales que se realicen por parte de la Dirección Sectorial.</t>
  </si>
  <si>
    <t>JULIO CESAR</t>
  </si>
  <si>
    <t>CB-CD-266-2019</t>
  </si>
  <si>
    <t>Contratar la prestación de servicios profesionales de un (1) entrenador (a) de voleibol en su modalidad mixto, para entrenar a los servidores (as) de la Contraloría de Bogotá D.C.</t>
  </si>
  <si>
    <t>ANDRES JAVIER</t>
  </si>
  <si>
    <t>ROSERO PUERTO</t>
  </si>
  <si>
    <t>CB-CD-278-2019</t>
  </si>
  <si>
    <t>NARIÑO</t>
  </si>
  <si>
    <t>IPIALES</t>
  </si>
  <si>
    <t>FABIO ALBERTO</t>
  </si>
  <si>
    <t>ALZATE CARREÑO</t>
  </si>
  <si>
    <t>CB-CD-206-2019</t>
  </si>
  <si>
    <t>Contratar la Prestación de Servicios profesionales para apoyo y asesoría jurídica al grupo de Gestión Documental de la Contraloría de Bogotá D.C.,</t>
  </si>
  <si>
    <t>RAMIREZ LEON</t>
  </si>
  <si>
    <t>CB-CD-205-2019</t>
  </si>
  <si>
    <t>RUBEN ALBEIRO</t>
  </si>
  <si>
    <t xml:space="preserve">PALENCIA </t>
  </si>
  <si>
    <t>CB-CD-263-2019</t>
  </si>
  <si>
    <t>Prestar servicios de apoyo a la Subdirección de Recursos Materiales, en el área de Almacén e inventarios de la Contraloría de Bogotá D.C.</t>
  </si>
  <si>
    <t>CB-CD-238-2019</t>
  </si>
  <si>
    <t>“Prestar los servicios profesionales para apoyar el proceso de Vigilancia y Control a la Gestión Fiscal de la Dirección de Fiscalización Sector Gobierno, en cumplimiento al Plan de Auditoria Distrital PAD, y demás actuaciones fiscales que se realicen por parte de la Dirección Sectorial.</t>
  </si>
  <si>
    <t>ELKIN ALEXIS</t>
  </si>
  <si>
    <t>PARDO VARGAS</t>
  </si>
  <si>
    <t>CB-CD-253-2019</t>
  </si>
  <si>
    <t>“Contratar los servicios profesionales especializados para apoyar en las auditorías en el Proceso de Vigilancia y Control a la Gestión Fiscal de la Dirección de Fiscalización de Sector Seguridad , convivencia y Justicia, en cumplimiento al Plan de Auditoria Distrital PAD, y demás actuaciones fiscales que se realicen por parte de la Dirección Sectorial”</t>
  </si>
  <si>
    <t>EDGARD GERARDO</t>
  </si>
  <si>
    <t>PEDRAZA PINEDA</t>
  </si>
  <si>
    <t>CB-CD-270-2019</t>
  </si>
  <si>
    <t>Prestación de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</si>
  <si>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ANDRES HERNANDO</t>
  </si>
  <si>
    <t>RODRIGUEZ ARCINIEGAS</t>
  </si>
  <si>
    <t>COMUNICADOR SOCIAL</t>
  </si>
  <si>
    <t>MARIA CAROLINA</t>
  </si>
  <si>
    <t xml:space="preserve">GALINDO </t>
  </si>
  <si>
    <t>CB-CD-261-2019</t>
  </si>
  <si>
    <t>Prestar los servicios profesionales, para apoyar en el sector de ciencias políticas las actuaciones fiscales de competencia de la Dirección de Reacción Inmediata.</t>
  </si>
  <si>
    <t>CARLOS AUGUSTO</t>
  </si>
  <si>
    <t>GÁLVEZ ARGOTE</t>
  </si>
  <si>
    <t>CB-CD-272-2019</t>
  </si>
  <si>
    <t>PASTO</t>
  </si>
  <si>
    <t>VIVIANA ANDREA</t>
  </si>
  <si>
    <t>RIVERA FONSECA</t>
  </si>
  <si>
    <t>CB-CD-269-2019</t>
  </si>
  <si>
    <t>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</si>
  <si>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CRISTHIAM MAURICIO</t>
  </si>
  <si>
    <t>LOSADA MONCADA</t>
  </si>
  <si>
    <t>CB-CD-204-2019</t>
  </si>
  <si>
    <t>Contratar los servicios profesionales -abogados- para que sustancien los procesos de responsabilidad fiscal que se adelantan en la Controlaría de Bogotá D.C.</t>
  </si>
  <si>
    <t>MICHAEL ANDRES</t>
  </si>
  <si>
    <t>RUIZ FALACH</t>
  </si>
  <si>
    <t>CB-CD-216-2019</t>
  </si>
  <si>
    <t>FERNANDO JOSE</t>
  </si>
  <si>
    <t>BOLAÑOS URREGO</t>
  </si>
  <si>
    <t>CB-CD-246-2019</t>
  </si>
  <si>
    <t xml:space="preserve">DERECHO </t>
  </si>
  <si>
    <t>JORGE IGNACIO</t>
  </si>
  <si>
    <t>CALIXTO GUAUQUE</t>
  </si>
  <si>
    <t>CB-CD-259-2019</t>
  </si>
  <si>
    <t>PROFESIONAL EN CIENCIA DE SEGURIDAD MILITAR</t>
  </si>
  <si>
    <t>Contratar los servicios de un profesional especializado en materia de Seguridad y Defensa Nacional o especialista en Administración de Recursos Militares para la Defensa Nacional, con el objeto de asesorar el ejercicio del Proceso de Vigilancia y Control que realiza la Dirección de Seguridad ante la Secretaría de Seguridad, Convivencia y Justicia, en cumplimiento al Plan de Auditoria Distrital PAD 2019.</t>
  </si>
  <si>
    <t>ZANDY ZORAYA</t>
  </si>
  <si>
    <t>IBARRA ROBAYO</t>
  </si>
  <si>
    <t>CB-CD-264-2019</t>
  </si>
  <si>
    <t>Prestación de servicios de apoyo a la gestión, para adelantar y desarrollar propias de la Dirección Administrativa y Financiera de la Contraloría D.C".</t>
  </si>
  <si>
    <t>JESICA PAOLA</t>
  </si>
  <si>
    <t>HERNANDEZ SILVA</t>
  </si>
  <si>
    <t>CB-CD-262-2019</t>
  </si>
  <si>
    <t>“Prestación de Servicios de apoyo para las actividades relacionadas con la aplicación del proceso de Gestión Documental de la Contraloría de Bogotá D.C.”</t>
  </si>
  <si>
    <t>PAULA ANDREA</t>
  </si>
  <si>
    <t>CASTILLO PINEDA</t>
  </si>
  <si>
    <t>CB-CD-236-2019</t>
  </si>
  <si>
    <t>Prestar los servicios profesionales para apoyar el desarrollo de las actividades de la Subdirección de Gestion de Talento Humano.</t>
  </si>
  <si>
    <t>CB-CD-209-2019</t>
  </si>
  <si>
    <t>Contratar los servicios profesionales -abogados- para que sustancien los procesos de Responsabilidad Fiscal que se adelantan en la Contraloria de Bogota D.C.</t>
  </si>
  <si>
    <t>NELSON FABIAN</t>
  </si>
  <si>
    <t>GUERRERO MARTINEZ</t>
  </si>
  <si>
    <t>CB-CD-047-2019</t>
  </si>
  <si>
    <t>La prestación de servicios de un bachiller para que apoye en las actividades y labores propias de la Subdirección de servicios generales a la Subdirecciòn.</t>
  </si>
  <si>
    <t>CHRISTIAN DAVID</t>
  </si>
  <si>
    <t>MORA SILVA</t>
  </si>
  <si>
    <t>CB-CD-111-2019</t>
  </si>
  <si>
    <t>“Prestación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t>
  </si>
  <si>
    <t>CB-CD-243-2019</t>
  </si>
  <si>
    <t>TECNICO EN EDUCACION FISICA</t>
  </si>
  <si>
    <t>Prestación de servicios de un (01) entrenador (a) de fútbol en su modalidad masculina, para entrenar a los servidores de la Contraloría de Bogotá D.C.</t>
  </si>
  <si>
    <t>CB-CD-252-2019</t>
  </si>
  <si>
    <t>JUAN JOSE</t>
  </si>
  <si>
    <t>BERNAL JIMENEZ</t>
  </si>
  <si>
    <t>CB-CD-245-2019</t>
  </si>
  <si>
    <t>La prestación de servicios para apoyar el desarrollo de las actividades de la Subdirección de Servicios Generales.</t>
  </si>
  <si>
    <t>BLANCA DORA</t>
  </si>
  <si>
    <t>LOPEZ DE MORA</t>
  </si>
  <si>
    <t>CB-CD-250-2019</t>
  </si>
  <si>
    <t>RENE LEONARD</t>
  </si>
  <si>
    <t>MARTINEZ CUADROS</t>
  </si>
  <si>
    <t>CB-CD-123-2019</t>
  </si>
  <si>
    <t>INGENIERO CIVIL</t>
  </si>
  <si>
    <t>Contratar los servicios profesionales, para apoyar en el sector de infraestructura e ingeniería civil las actuaciones fiscales de competencia de la Dirección de Reacción Inmediata.</t>
  </si>
  <si>
    <t>JAIRO HERNANDO</t>
  </si>
  <si>
    <t>MESA RINCON</t>
  </si>
  <si>
    <t>CB-CD-237-2019</t>
  </si>
  <si>
    <t xml:space="preserve">CONTADOR PUBLICO </t>
  </si>
  <si>
    <t>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t>
  </si>
  <si>
    <t>CAICEDO BUELVAS</t>
  </si>
  <si>
    <t>CB-CD-244-2019</t>
  </si>
  <si>
    <t>Prestar los servicios profesionales, para apoyar el Proceso de Vigilancia y Control a la Gestión Fiscal de la Dirección de fiscalización Sector Educación, en cumplimiento al Plan de Auditoria Distrital-PAD y demás actuaciones fiscales que se realicen por parte de la Dirección Sectorial.</t>
  </si>
  <si>
    <t>CARLOS EDUARDO</t>
  </si>
  <si>
    <t>GALINDO ALVAREZ</t>
  </si>
  <si>
    <t>CB-CD-235-2019</t>
  </si>
  <si>
    <t>LADY NATHALIE</t>
  </si>
  <si>
    <t>CB-CD-114-2019</t>
  </si>
  <si>
    <t>Contratar los servicios profesionales para apoyar a la Dirección de Participación Ciudadana y Desarrollo Local en el apoyo de acciones ciudadanas especiales (audiencias públicas sectoriales, rendición de cuentas, mesas de trabajo, foros) y de participación, de acuerdo con los temas de especial interés para la comunidad</t>
  </si>
  <si>
    <t>MIGUEL SANTIAGO</t>
  </si>
  <si>
    <t>GARCIA BUSTOS</t>
  </si>
  <si>
    <t>CB-CD-213-2019</t>
  </si>
  <si>
    <t>MOSQUERA</t>
  </si>
  <si>
    <t>CB-CD-125-2019</t>
  </si>
  <si>
    <t>Contratar la Prestación de Servicios de apoyo para las actividades relacionadas con la aplicación del proceso de Gestión Documental de la Contraloría de Bogotá D.C.</t>
  </si>
  <si>
    <t>JAIRO ANTONIO</t>
  </si>
  <si>
    <t>SÀNCHEZ ROZO</t>
  </si>
  <si>
    <t>CB-CD-116-2019</t>
  </si>
  <si>
    <t>ALGECIRAS</t>
  </si>
  <si>
    <t>ANGELA MARIA</t>
  </si>
  <si>
    <t>ORTIZ VILLALBA</t>
  </si>
  <si>
    <t>CB-CD-115-2019</t>
  </si>
  <si>
    <t>Contratar la prestación de servicios profesionales especializados, para apoyar en el desarrollo de las actividades realizadas por la Subdirección de Análisis Estadísticas e Indicadores respecto del análisis de cifras sobre la ejecución de proyectos y políticas públicas en la ciudad de Bogotá.</t>
  </si>
  <si>
    <t>ANGELA TATIANA</t>
  </si>
  <si>
    <t>RUBIO BELTRAN</t>
  </si>
  <si>
    <t>CB-CD-220-2019</t>
  </si>
  <si>
    <t>NASLY JANETH</t>
  </si>
  <si>
    <t>CASTRO CAMARGO</t>
  </si>
  <si>
    <t>CB-CD-172-2019</t>
  </si>
  <si>
    <t>PAIPA</t>
  </si>
  <si>
    <t>JOSE IDALGO</t>
  </si>
  <si>
    <t>ROJAS RAMOS</t>
  </si>
  <si>
    <t>CB-CD-229-2019</t>
  </si>
  <si>
    <t>URUMITA</t>
  </si>
  <si>
    <t>GILMA SUSANA</t>
  </si>
  <si>
    <t>MARTINEZ GAITAN</t>
  </si>
  <si>
    <t>CB-CD-166-2019</t>
  </si>
  <si>
    <t>CAJICA</t>
  </si>
  <si>
    <t>Prestar los servicios profesionales para brindar asesoría y apoyo a la Auditoria Fiscal ante la Contraloría de Bogotá.</t>
  </si>
  <si>
    <t>LUZ STELLA</t>
  </si>
  <si>
    <t>ARDILA ARIZA</t>
  </si>
  <si>
    <t>CB-CD-247-2019</t>
  </si>
  <si>
    <t>WILCHES VARGAS</t>
  </si>
  <si>
    <t>CB-CD-118-2019</t>
  </si>
  <si>
    <t>Prestación de servicios profesionales de un economista para apoyar el Proceso de Estudios de Economía y Política Pública, en los productos que realiza la Dirección y coadyuvar en la estructuración de informes más integrales de naturaleza macroeconómica.</t>
  </si>
  <si>
    <t>HARVEY EDUARDO</t>
  </si>
  <si>
    <t>FRANCO LAVERDE</t>
  </si>
  <si>
    <t>CB-CD-214-2019</t>
  </si>
  <si>
    <t>MEDICO VETERINARIO</t>
  </si>
  <si>
    <t>ERICA EMILCE</t>
  </si>
  <si>
    <t>DIAZ SIERRA</t>
  </si>
  <si>
    <t>CB-CD-201-2019</t>
  </si>
  <si>
    <t>GUAVIARE</t>
  </si>
  <si>
    <t>SAN JOSÉ DEL GUAVIARE</t>
  </si>
  <si>
    <t>La Prestación de Servicios de un bachiller para adelantar y desarrollar actividades propias de la Subdirección de Servicios Generales, en la oficina de Radicación y Correspondencia de la Contraloría de Bogotá D.C.</t>
  </si>
  <si>
    <t>MABEL XIOMARA</t>
  </si>
  <si>
    <t>QUIÑONES MORENO</t>
  </si>
  <si>
    <t>CB-CD-049-2019</t>
  </si>
  <si>
    <t>CB-CD-199-2019</t>
  </si>
  <si>
    <t>OFICINA DE CONTROL INTERNO</t>
  </si>
  <si>
    <t>Prestar los Servicios profesionales especializados para apoyar el desarrollo y mejoramiento del Sistema de Control Interno de la Contraloría de Bogotá. D.C".</t>
  </si>
  <si>
    <t>JOSEPH SWITER</t>
  </si>
  <si>
    <t>PLAZA PINILLA</t>
  </si>
  <si>
    <t>CB-CD-337-2019</t>
  </si>
  <si>
    <t>Prestar los servicios técnicos y/o bachilleres para labores de apoyo y asistencia operativa en la implementación de la estrategia para evaluarlos Objetivos de Desarrollo Sostenible, en el marco del control fiscal que realiza la Contraloría de Bogotá D.C y la construcción de los documentos que garantizaran la permanencia en la Adhesión a pacto Global de acuerdo con los procedimientos, criterios establecidos y la normatividad vigente.</t>
  </si>
  <si>
    <t>CB-CD-345-2019</t>
  </si>
  <si>
    <t>EDGAR ADEMAR</t>
  </si>
  <si>
    <t>PIMIENTA GALVAN</t>
  </si>
  <si>
    <t>CB-CD-346-2019</t>
  </si>
  <si>
    <t>Contratar la prestación de servicios profesionales para apoyar a la Dirección de Planeación, en el desarrollo de actividades para el mejoramiento de los procesos del Sistema Integrado de Gestión en la Contraloría de Bogotá D.C., así como en la integración del Modelo Integrado de Planeación y Gestión - MIPG y el Subsistema de Seguridad de la Información.</t>
  </si>
  <si>
    <t>ROJAS CASTRO</t>
  </si>
  <si>
    <t>CB-CD-347-2019</t>
  </si>
  <si>
    <t>Prestación de servicios profesionales, para que apoyen los Procesos de Vigilancia y Control a la Gestión Fiscal de la Dirección de Fiscalización Sector Hábitat y Ambiente, en cumplimiento al Plan de Auditoría Distrital- PAD, y demás actuaciones fiscales que se realicen por parte de la Dirección Sectorial.</t>
  </si>
  <si>
    <t>PEDRO MARIA</t>
  </si>
  <si>
    <t>NARANJA BUITRAGO</t>
  </si>
  <si>
    <t>CB-CD-319-2019</t>
  </si>
  <si>
    <t>Contratar los servicios profesionales, para apoyar el Proceso de Vigilancia y Control a la Gestión Fiscal de la Dirección de Sector Servicios Públicos, en cumplimiento al Plan de Auditoría Distrital - PAD Y demás actuaciones fiscales que se realicen por parte de la Dirección Sectorial</t>
  </si>
  <si>
    <t>JHOAN DE JESUS</t>
  </si>
  <si>
    <t>NADJAR CRUZ</t>
  </si>
  <si>
    <t>CB-CD-357-2019</t>
  </si>
  <si>
    <t>Prestar los servicios profesionalespara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t>
  </si>
  <si>
    <t>CB-CD-348-2019</t>
  </si>
  <si>
    <t>La prestación de servicios profesionales para el apoyo a las actividades encaminadas al cumplimiento de la Política Gobierno Digital y apoyar el estudio y análisis del proyecto del plan estratégico de tecnologías para el cuatrienio 2020-2024</t>
  </si>
  <si>
    <t>CB-CD-355-2019</t>
  </si>
  <si>
    <t xml:space="preserve">Administradora Ambiental </t>
  </si>
  <si>
    <t>Prestar los servicios profesionales para apoyar la ejecución de políticas, planes, proyectos y actividades orientadas al cumplimiento de los objetivos del Plan Institucional de Gestión Ambiental – PIGA</t>
  </si>
  <si>
    <t>CB-CD-354-2019</t>
  </si>
  <si>
    <t>Prestaciòn de servicios profesionales para acompañar y apoyar a la Dirección de Participación Ciudadana y Desarrollo Local para desarrollar pedagogía social y adecuado manejo de los mecanismos e instrumentos de control social, formativa e ilustrativa para el ejercicio del control social y el adecuado manejo de los mecanismos e instrumentos de control social , dirigida a la comunidad estudiantil a través de los contralores estudiantiles y estudiantes universitarios</t>
  </si>
  <si>
    <t>ARNALDO JOSE</t>
  </si>
  <si>
    <t>ROJAS TOMEDES</t>
  </si>
  <si>
    <t>CB-CD-353-2019</t>
  </si>
  <si>
    <t>OROCUÉ</t>
  </si>
  <si>
    <t>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</si>
  <si>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ANA MARGARITA</t>
  </si>
  <si>
    <t>FERNANDEZ DE CASTRO ORTIZ</t>
  </si>
  <si>
    <t>CB-CD-356-2019</t>
  </si>
  <si>
    <t>Prestar los servicios profesionales para apoyar jurídicamente la gestión de la Dirección de Apoyo al Despacho en Derecho Administrativo, laboral Administrativo, Procedimiento Administrativo y Derecho Constitucional a la Contraloría de Bogotá D.C</t>
  </si>
  <si>
    <t>BLANCA SOBEIDA</t>
  </si>
  <si>
    <t>ROJAS ROJAS</t>
  </si>
  <si>
    <t>CB-CD-351-2019</t>
  </si>
  <si>
    <t>TASCO</t>
  </si>
  <si>
    <t xml:space="preserve">TECNICA EN PERIODISMO </t>
  </si>
  <si>
    <t>Contratar los servicios de un tecnólogo en periodismo para apoyar a la Oficina Asesora de Comunicaciones en la divulgación de la información y el acompañamiento y promoción de los productos comunicacionales institucionales de la Contraloría de Bogotá D.C., en las sedes alternas de la entidad</t>
  </si>
  <si>
    <t>VICTOR MANUEL</t>
  </si>
  <si>
    <t>BAYONA CASTRO</t>
  </si>
  <si>
    <t>CB-CD-352-2019</t>
  </si>
  <si>
    <t>Contratar la prestación de servicios de apoyo a la gestión para adelantar y desarrollar propias de la Subdirección de Contratación de la Contraloría de Bogotá</t>
  </si>
  <si>
    <t>MEZA ARCILA</t>
  </si>
  <si>
    <t>CB-CD-349-2019</t>
  </si>
  <si>
    <t xml:space="preserve">PSICOLOGA </t>
  </si>
  <si>
    <t>Prestación de servicios profesionales para acompañar y apoyar a la Dirección de Participación Ciudadana y Desarrollo Local para desarrollar pedagogía social y adecuado manejo de los mecanismos e instrumentos de control social, dirigida a la comunidad estudiantil a través de los contralores estudiantiles y estudiantes universitarios a las organizaciones sociales y comunidad en general, mediante seminarios , talleres foros, diplomados, actividades lúdicas</t>
  </si>
  <si>
    <t>NESTOR GUILLERMO</t>
  </si>
  <si>
    <t>GUERRERO PIÑEROS</t>
  </si>
  <si>
    <t>CB-CD-358-2019</t>
  </si>
  <si>
    <t>Prestar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</si>
  <si>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DANIEL ESTEBAN</t>
  </si>
  <si>
    <t>VILLAMIL TORRES</t>
  </si>
  <si>
    <t>CB-CD-336-2019</t>
  </si>
  <si>
    <t>JAIME EDUARDO</t>
  </si>
  <si>
    <t>SUAREZ RODRIGUEZ</t>
  </si>
  <si>
    <t>CB-CD-362-2019</t>
  </si>
  <si>
    <t>La prestación de servicios de un (01) entrenador (a) de fútbol en su modalidad femenina, para entrenar a las servidoras de la Contraloría de Bogotá D.C.</t>
  </si>
  <si>
    <t>CRISTHIAN RICARDO</t>
  </si>
  <si>
    <t>PADILLA PIZARRO</t>
  </si>
  <si>
    <t>CB-CD-363-2019</t>
  </si>
  <si>
    <t>CÓRDOBA</t>
  </si>
  <si>
    <t>MOMIL</t>
  </si>
  <si>
    <t>MARTHA INES</t>
  </si>
  <si>
    <t>OCAMPO CARDONA</t>
  </si>
  <si>
    <t>CB-CD-360-2019</t>
  </si>
  <si>
    <t>Contratar los servicios profesionales - abogados- para que sustancien los procesos de responsabilidad fiscal que se adelantan en la Contraloría de Bogotá.</t>
  </si>
  <si>
    <t>ALFONSO MARIA</t>
  </si>
  <si>
    <t>VARGAS RINCON</t>
  </si>
  <si>
    <t>CB-CD-361-2019</t>
  </si>
  <si>
    <t>Prestación de servicios profesionales especializados para apoyar en materia de Derecho Publico Administrativo a la Dirección de Talento Humano</t>
  </si>
  <si>
    <t>SEBASTIAN ARTURO</t>
  </si>
  <si>
    <t>ROZO VERGEL</t>
  </si>
  <si>
    <t>CB-CD-365-2019</t>
  </si>
  <si>
    <t>Prestación de servicios profesionales en arquitectura, para apoyar técnicamente el mantenimiento y mejora de los bienes muebles e inmuebles de la Contraloría de Bogotá D. C.</t>
  </si>
  <si>
    <t>ANTONIO JOSE LEONARDO</t>
  </si>
  <si>
    <t>AMAYA BERNAL</t>
  </si>
  <si>
    <t>CB-CD-368-2019</t>
  </si>
  <si>
    <t xml:space="preserve">MEDICO </t>
  </si>
  <si>
    <t>Contratar la prestación de los servicios profesionales y especializados en medicina laboral en la Contraloría de Bogotá, D.C., en desarrollo del Sistema de Gestión de la Seguridad y Salud en el Trabajo/SG-SST y en forma interdisciplinaria con la Subdirección de Bienestar Social.</t>
  </si>
  <si>
    <t>CB-CD-371-2019</t>
  </si>
  <si>
    <t>Prestar los servicios profesionales especializados para apoyar en las auditorias en el Proceso de Vigilancia y Control a la Gestión Fiscal de la Dirección de fiscalización Sector Seguridad, Convivencia y Justicia, en cumplimiento al Plan de Auditoria Distrital PAD, y demás actuaciones fiscales que se realicen por parte de la Dirección Sectorial.</t>
  </si>
  <si>
    <t>ANGELA MARCELA</t>
  </si>
  <si>
    <t>MESA AVELLA</t>
  </si>
  <si>
    <t>CB-CD-370-2019</t>
  </si>
  <si>
    <t>Prestar los Servicios profesionales especializados para que apoyen los Procesos de Vigilancia y Control a la Gestión Fiscal de la Dirección de fiscalización Sector Equidad y Género, en cumplimiento al plan de Auditoria Distrital PAD, y demás actuaciones fiscales que se realicen por parte de la Dirección Sectorial.</t>
  </si>
  <si>
    <t>MARIA FERNANDA</t>
  </si>
  <si>
    <t>CRUZ RODRIGUEZ</t>
  </si>
  <si>
    <t>AF-CD-367-2019</t>
  </si>
  <si>
    <t>OFICINA ASESORA JURIDICA</t>
  </si>
  <si>
    <t>La prestación de servicios profesionales de un (1) abogado, con especialización en derecho constitucional, administrativo y/o público, para ejercer la representación judicial y extrajudicial en los procesos constitucionales y contencioso administrativos en los que intervenga la Contraloría de Bogotá, D.C. y apoyar la gestión de la Oficina Asesora Jurídica en las materias que le son propias relacionadas con el objeto contractual.</t>
  </si>
  <si>
    <t>MARCELA ALEJANDRA</t>
  </si>
  <si>
    <t>GUTIERREZ RAMIREZ</t>
  </si>
  <si>
    <t>CB-CD-376-2019</t>
  </si>
  <si>
    <t>MEDICO</t>
  </si>
  <si>
    <t>Prestar los servicios profesionales especializados para que apoyen los Procesos de Vigilancia y Control a la Gestión Fiscal de la Dirección Sector Salud, en cumplimiento al Plan de Auditoria Distrital PAD 2019, y demás actuaciones fiscales que se realicen por parte de la Dirección Sectorial</t>
  </si>
  <si>
    <t>CB-CD-374-2019</t>
  </si>
  <si>
    <t>RAFAEL ENRIQUE OSTAU</t>
  </si>
  <si>
    <t>DE LAFONT PIANETA</t>
  </si>
  <si>
    <t>CB-CD-372-2019</t>
  </si>
  <si>
    <t>Contratar la prestación de servicios para la realizaciíon de un taller teorico - practico dirigido a los funcionarios de la Auditoria Fiscal ante la Contraloria de Bogota.</t>
  </si>
  <si>
    <t>CB-CD-375-2019</t>
  </si>
  <si>
    <t>LECTURA/ESCRITURA</t>
  </si>
  <si>
    <t>PRESTACIÓN DE SERVICIOS DE APOYO PARA LAS ACTIVIDADES RELACIONADAS CON LOS SERVICIOS DE ASEO Y CAFETERÍA DE LA CONTRALORÍA DE BOGOTÁ D.C.</t>
  </si>
  <si>
    <t>LUCIA INES</t>
  </si>
  <si>
    <t>CASTELLANOS NAVARRO</t>
  </si>
  <si>
    <t>CB-CD-378-2019</t>
  </si>
  <si>
    <t>SABANALARGA</t>
  </si>
  <si>
    <t>NEGOCIOS Y FINANZAS</t>
  </si>
  <si>
    <t>PRESTAR LOS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t>
  </si>
  <si>
    <t>YEISON LEONARDO</t>
  </si>
  <si>
    <t>MURCIA NIÑO</t>
  </si>
  <si>
    <t>CB-CD-381-2019</t>
  </si>
  <si>
    <t>PRESTAR LOS SERVICIOS PROFESIONALES -ABOGADOS- PARA QUE SUSTANCIEN LOS PROCESOS DE RESPONSABILIDAD FISCAL QUE SE ADELANTAN EN LA CONTRALORÍA DE BOGOTÁ D.C.</t>
  </si>
  <si>
    <t>CB-CD-380-2019</t>
  </si>
  <si>
    <t>SUBDIRECCIÓN DE CAPACITACION Y COOPERACION TECNICA</t>
  </si>
  <si>
    <t>“CAPACITAR A LOS SERVIDORES DE LA CONTRALORÍA DE BOGOTÁ D.C., EN UN CURSO-TALLER DE TELETRABAJO Y CURSO-TALLER DE MEJORAMIENTO DE LAS COMPETENCIAS PARA LA ATENCIÓN AL CIUDADANO”.</t>
  </si>
  <si>
    <t>CB-CD-379-2019</t>
  </si>
  <si>
    <t>GESTIÓN EMPRESARIAL</t>
  </si>
  <si>
    <t>PRESTAR LOS SERVICIOS PROFESIONALES PARA APOYAR EL DESARROLLO DE LA META 8 DESARROLLAR Y EJECUTAR UNA ESTRATEGIA DE BIG DATA DEL PROYECTO 1195, EN LA ORGANIZACIÓN, DEPURACIÓN, CONSOLIDACIÓN, CRUCE DE INFORMACIÓN, Y APOYO EN EL ANÁLISIS DE DATOS DE LAS DIFERENTES BASES DE DATOS QUE SEAN SUMINISTRADAS POR LOS SUJETOS DE CONTROL.</t>
  </si>
  <si>
    <t>CARLOS JAVIER</t>
  </si>
  <si>
    <t>HOYOS PEREZ</t>
  </si>
  <si>
    <t>CB-CD-382-2019</t>
  </si>
  <si>
    <t>CONTRATAR LOS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t>
  </si>
  <si>
    <t>SHARYNE ELIAS</t>
  </si>
  <si>
    <t xml:space="preserve">TULENA </t>
  </si>
  <si>
    <t>CB-CD-386-2019</t>
  </si>
  <si>
    <t>ABOGADA</t>
  </si>
  <si>
    <t>CONTRATAR LOS SERVICIOS PROFESIONALES PARA APOYAR A LA DIRECCIÓN DE PARTICIPACIÓN CIUDADANA Y DESARROLLO LOCAL EN EL APOYO DE ACCIONES CIUDADANAS ESPECIALES DE ACUERDO CON LOS TEMAS DE ESPECIAL INTERÉS PARA LA CIUDADANÍA (AUDIENCIAS PÚBLICAS SECTORIALES, RENDICIÓN DE CUENTAS, MESAS DE TRABAJO, FOROS, INSPECCIONES EN TERRENO, REVISIÓN DE CONTRATOS, SOCIALIZACIONES) Y CONTAR ASÍ CON CIUDADANOS MÁS COMPROMETIDOS, COMO FUENTE DEL CONTROL FISCAL QUE REALIZA LA ENTIDAD.</t>
  </si>
  <si>
    <t>PAOLA ALEJANDRA</t>
  </si>
  <si>
    <t>CASTELBLANCO HOLGUIN</t>
  </si>
  <si>
    <t>CB-CD-389-2019</t>
  </si>
  <si>
    <t>CONTRATAR LOS SERVISIOS PROFESIONALES PARA APOYAR EL PROCESO DE VIGILANCIA Y CONTROL FISCAL A LA GESTIÓN FISCAL DE LA DIRECCIÓN DE FISCALIZACIÓN SECTOR DESARROLLO ECONÓMICO , INDUSTRIA Y TURISMO, EN CUMPLIMIENTO AL PLAN DE AUDITORIA DISTRITAL -PAD Y DEMAS ACTUACIONES FISCALES QUE SE REALICEN POR PARTE DE LA DIRECCIÓN SECTORIAL.</t>
  </si>
  <si>
    <t>ALEJANDRA MARIA</t>
  </si>
  <si>
    <t>ANDRADE GUTIERREZ</t>
  </si>
  <si>
    <t>CB-CD-384-2019</t>
  </si>
  <si>
    <t>CONTRATAR LOS SERVICIOS PROFESIONALES PARA APOYAR EN LAS AUDITORIAS EN EL PROCESO DE VIGILANCIA Y CONTROL A LA GESTIÓN FISCAL DE LA DIRECCIÓN DE FISCALIZACIÓN SECTOR SEGURIDAD, CONVIVENCIA Y JUSTICIA, EN CUMPLIMIENTO AL PLAN DE AUDITORIA DISTRITAL PAD, Y DEMÁS ACTUACIONES FISCALES QUE SE REALICEN POR PARTE DE LA DIRECCIÓN SECTORIAL.</t>
  </si>
  <si>
    <t>RICARDO ANDRES</t>
  </si>
  <si>
    <t>FRANKLIN GUEVARA</t>
  </si>
  <si>
    <t>CB-CD-388-2019</t>
  </si>
  <si>
    <t>Prestación de Servicios profesionales para atender y desarrollar las actividades propias de la Dirección Administrativa de la Contraloria de Bogotá. D.C.</t>
  </si>
  <si>
    <t>JOSE AQUILINO</t>
  </si>
  <si>
    <t>RONDON GONZALEZ</t>
  </si>
  <si>
    <t>CB-CD-387-2019</t>
  </si>
  <si>
    <t>CONTRATAR LOS SERVICIOS PROFESIONALES DE UN (A) ABOGADO (A) PARA QUE SUSTANCIE LOS PROCESOS DE RESPONSABILIDAD FISCAL DE TODAS LAS VIGENCIAS EN GRADO DE CONSULTA Y EN VÍA DE APELACIÓN, ASÍ COMO LA EVALUACIÓN DE LOS HALLAZGOS FISCALES E INDAGACIONES PRELIMINARES, CUANDO HAYA LUGAR, Y LA CONSECUENTE ACTUACIÓN QUE SE DERIVE DE ESTOS, ACTIVIDADES QUE SE ADELANTEN EN LA CONTRALORIA DE BOGOTA D.C</t>
  </si>
  <si>
    <t>RENZO MAURICIO</t>
  </si>
  <si>
    <t>GOMEZ RODRIGUEZ</t>
  </si>
  <si>
    <t>CB-CD-393-2019</t>
  </si>
  <si>
    <t>Prestar los servicios profesionales para apoyar el Proceso de Vigilancia y Control a la Gestión Fiscal de la Dirección de Integración Social, en cumplimiento al Plan de Auditoría Distrital PAD y demás actuaciones fiscales que se realicen por parte de la Dirección Sectorial.</t>
  </si>
  <si>
    <t>JUAN FELIPE</t>
  </si>
  <si>
    <t>TEJEIRO CARRILLO</t>
  </si>
  <si>
    <t>CB-CD-391-2019</t>
  </si>
  <si>
    <t>Contratar los servicios profesionales de un abogado (a) para que ejerza la actividad de relatoría en el “Sistema de Relatoría de la Contraloría en el Proceso de Responsabilidad Fiscal”- RELCO</t>
  </si>
  <si>
    <t>LEIDY TATIANA</t>
  </si>
  <si>
    <t>RESTREPO IDARRAGA</t>
  </si>
  <si>
    <t>CB-CD-392-2019</t>
  </si>
  <si>
    <t>PEREIRA</t>
  </si>
  <si>
    <t>CB-CD-394-2019</t>
  </si>
  <si>
    <t>Prestar los servicios profesionales para apoyar al Despacho de la contralotia auxiliar en la planeacion y gestion de los objetivos de desarrollo sostenible -ODS y Pacto Global.</t>
  </si>
  <si>
    <t>LUIS RICARDO</t>
  </si>
  <si>
    <t>PARDO SALINAS</t>
  </si>
  <si>
    <t>CB-CD-396-2019</t>
  </si>
  <si>
    <t>Prestar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</si>
  <si>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CB-CD-397-2019</t>
  </si>
  <si>
    <t>SUBDIRECCIÓN DE EVALUACION DE POLITICA PUBLICA</t>
  </si>
  <si>
    <t>MARIA EUGENIA</t>
  </si>
  <si>
    <t>CEPEDA REYES</t>
  </si>
  <si>
    <t>CB-CD-401-2019</t>
  </si>
  <si>
    <t>SAMACA</t>
  </si>
  <si>
    <t>BIBLIOTECÓLOGA</t>
  </si>
  <si>
    <t>Contratar la Prestación de Servicios Profesionales, para desarrollar las actividades requeridas por el programa de Gestion Documental. Así como el desarrollo para la implementación de las acciones del Índice de Gobierno Abierto (IGA).</t>
  </si>
  <si>
    <t>ARGUELLO RODRIGUEZ</t>
  </si>
  <si>
    <t>CB-CD-398-2019</t>
  </si>
  <si>
    <t>INGENIERIA CIVIL</t>
  </si>
  <si>
    <t>Prestación de servicios profesionales para que apoyen los Procesos de Vigilancia y Control a la Gestión Fiscal de la Dirección de Fiscalización Sector Hábitat y Ambiente, en cumplimiento al Plan de Auditoria Distrital – PAD, y demás actuaciones fiscales que se realicen por parte de la Dirección Sectorial.</t>
  </si>
  <si>
    <t>LIBARDO ANTONIO</t>
  </si>
  <si>
    <t>MEDRANO BARBOSA</t>
  </si>
  <si>
    <t>CB-CD-399-2019</t>
  </si>
  <si>
    <t>SUBDIRECCIÓN SECTOR HABITAT Y AMBIENTE</t>
  </si>
  <si>
    <t>PRESTACIÓN DE SERVICIOS PROFESIONALES PARA QUE APOYEN LOS PROCESOS DE VIGILANCIA Y CONTROL A LA GESTION FISCAL DE LA DIRECCION DE FISCALIZACIÓN SECTOR HABITÁT Y AMBIENTE, EN CUMPLIMIENTO AL PLAN DE AUDITORIA DISTRITAL PAD, Y DEMAS ACTUACIONES FISCALES QUE SE REALICEN POR PARTE DE LA DIRECCION SECTORIAL.</t>
  </si>
  <si>
    <t>FELIX SEBASTIAN</t>
  </si>
  <si>
    <t>RINCON TOBO</t>
  </si>
  <si>
    <t>CB-CD-400-2019</t>
  </si>
  <si>
    <t>Prestar los servicios profesionales para apoyar a la Dirección de Planeación para la migración a la plataforma PHP en ambiente WEB del aplicativo Tablero de Control de Indicadores, acorde con la plataforma tecnológica de la entidad, así como realizar los ajustes pertinentes de los nuevos requerimientos para la articulación con el aplicativo Trazabilidad y dar el soporte técnico que se requiera.</t>
  </si>
  <si>
    <t>HURTADO PALACIO</t>
  </si>
  <si>
    <t>CB-CD-402-2019</t>
  </si>
  <si>
    <t>INGENIERO DE SOFTWARE</t>
  </si>
  <si>
    <t xml:space="preserve">"La prestación de servicios profesionales con el fin de apoyar las actividades referentes al desarrollo de la Política de Gobierno Digital y realizar las actividades concertadas para la continuidad de los proyectos descritos en el PETI relacionados con la mencionada política en la Contraloría de Bogotá D.C.” </t>
  </si>
  <si>
    <t>NANCY GABRIELA</t>
  </si>
  <si>
    <t>VARGAS PAJOY</t>
  </si>
  <si>
    <t>CB-CD-405-2019</t>
  </si>
  <si>
    <t>PRESTAR LOS SERVICIOS PROFESIONALES PARA ATENDER Y DESARROLLAR LAS ACTIVIDADES PROPIAS DE LA DIRECCIÓN ADMINISTRATIVA DE LA CONTRALORIA DE BOGOTA D.C.</t>
  </si>
  <si>
    <t>MARA MARGARITA</t>
  </si>
  <si>
    <t>MONTES ARRIETA</t>
  </si>
  <si>
    <t>CB-CD-415-2019</t>
  </si>
  <si>
    <t>MONTERIA</t>
  </si>
  <si>
    <t>CB-CD-404-2019</t>
  </si>
  <si>
    <t>INGENIERO ELECTRICISTA</t>
  </si>
  <si>
    <t>Prestación se servicios profesionales para el levantamiento documental electrico, tramitar ante organismo acreditado y obtener la certificación plena retie y retilap para dar cumplimiento a la resolución número 90708 del 30 de agosto de 2013, expedida por el Ministerio de Minas y Energía , para el sistema fotovoltaico y las instalaciones eléctricasde la sede de San Cayetano.</t>
  </si>
  <si>
    <t>ZAMBRANO ORDOÑEZ</t>
  </si>
  <si>
    <t>CB-CD-410-2019</t>
  </si>
  <si>
    <t>Contratar los servicios profesionales -abogados- para que apoye las actividades procesales y administrativas que se adelantan en la Secretaría Común de la Subdirección del Proceso de Responsabilidad Fiscal, así como, en la solución, trámite y seguimiento de los Derechos de Petición y Solicitudes de Información de la dependencia</t>
  </si>
  <si>
    <t>OMAR ROLANDO</t>
  </si>
  <si>
    <t>PEREZ CUBIDES</t>
  </si>
  <si>
    <t>CB-CD-408-2019</t>
  </si>
  <si>
    <t>ADMINITRACIÓN DE NEGOCIOS INTERNACIONALES</t>
  </si>
  <si>
    <t>Prestar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t>
  </si>
  <si>
    <t>ANGELA PATRICIA</t>
  </si>
  <si>
    <t>SANTOS TORRES</t>
  </si>
  <si>
    <t>CB-CD-409-2019</t>
  </si>
  <si>
    <t>BUCARAMANGA</t>
  </si>
  <si>
    <t>HISTORIADORA</t>
  </si>
  <si>
    <t>Contratar la Prestación de Servicios Profesionales para desarrollar las actividades requeridas por la Estrategia “Bogotá 2019: IGA+10 – Componente Gestión Documental, así como el desarrollo para la implementación de las acciones del Índice de Gobierno Abierto (IGA)</t>
  </si>
  <si>
    <t>CB-CD-412-2019</t>
  </si>
  <si>
    <t>Prestación de un Profesional en Derecho, para apoyar jurídicamente en las actividades y funciones asignadas a la Subdirección de Servicios Generales de la Contraloría de Bogotá D.C.</t>
  </si>
  <si>
    <t>BONILLA GÓMEZ</t>
  </si>
  <si>
    <t>CB-CD-419-2019</t>
  </si>
  <si>
    <t>CONTADOR</t>
  </si>
  <si>
    <t>JEFE OFICINA DE CONTROL INTERNO</t>
  </si>
  <si>
    <t>Prestar los servicios Profesionales Especializados para apoyar el desarrollo y mejoramiento del Sistema de Control interno de la Contralorea de Bogota D.C</t>
  </si>
  <si>
    <t>MILTON FREDY</t>
  </si>
  <si>
    <t>MARTINEZ HERNANDEZ</t>
  </si>
  <si>
    <t>CB-CD-414-2019</t>
  </si>
  <si>
    <t>Contratar los servicios profesionales para que apoyen los Procesos de Vigilancia y Control a la Gestión fiscal de la Dirección de Fiscalización Sector Hacienda, en cumplimiento al Plan de Auditoría Distrital PAD, y demás actuaciones fiscales que se realicen por parte de la Dirección Sectorial.</t>
  </si>
  <si>
    <t>NELSON DARIO</t>
  </si>
  <si>
    <t>NIETO HURTADO</t>
  </si>
  <si>
    <t>CB-CD-413-2019</t>
  </si>
  <si>
    <t>ADMINISTRACIÓN PUBLICA</t>
  </si>
  <si>
    <t>Contratar los servicios profesionales, para apoyar desde las competencias del saber administrativo público, las actuaciones fiscales de competencia de la Dirección de Reacción Inmediata.</t>
  </si>
  <si>
    <t>LINA AZUCENA</t>
  </si>
  <si>
    <t>QUINTERO TOLOSA</t>
  </si>
  <si>
    <t>CB-CD-424-2019</t>
  </si>
  <si>
    <t>ENFERMERIA</t>
  </si>
  <si>
    <t>PRESTAR LOS SERVICIOS PROFESIONALES ESPECIALIZADOS PARA QUE APOYEN LOS PROCESOS DE VIGILANCIA Y CONTROL A LA GESTIÓN FISCAL DE LA DIRECCIÓN SECTOR SALUD, EN CUMPLIMIENTO AL PLAN DE AUDITORIA DISTRITAL PAD 2019, Y DEMÁS ACTUACIONES FISCALES QUE SE REALICEN POR PARTE DE LA DIRECCIÓN SECTORIAL.</t>
  </si>
  <si>
    <t>GLORIA ESPERANZA</t>
  </si>
  <si>
    <t>ORTEGA PINILLA</t>
  </si>
  <si>
    <t>CB-CD-416-2019</t>
  </si>
  <si>
    <t>ADMINISTRACIÓN DE EMPREAS</t>
  </si>
  <si>
    <t xml:space="preserve">CONTRATAR LOS SERVICIOS PROFESIONALES, PARA APOYAR EL PROCESO DE VIGILANCIA Y CONTROL A LA GESTIÓN FISCAL DE LA DIRECCIÓN DE FISCALIZACIÓN SECTOR EDUCACIÓN, EN CUMPLIMIENTO AL PLAN DE AUDITORIA DISTRITAL- PAD Y DEMÁS ACTUACIÓN FISCALES QUE REALICEN POR PARTE DELA DIRECCIÓN SECTORIAL.   </t>
  </si>
  <si>
    <t>ANA MARIA</t>
  </si>
  <si>
    <t>CAMARGO MORENO</t>
  </si>
  <si>
    <t>CB-CD-422-2019</t>
  </si>
  <si>
    <t>Prestación de servicios de un profesional en Arquitectura, para apoyar técnicamente en el proceso contractual y de seguimiento del mantenimiento y mejora de los bienes muebles e inmuebles de la Contraloría de Bogotá D.C.</t>
  </si>
  <si>
    <t>NOHORA MERCEDES</t>
  </si>
  <si>
    <t>ROJAS BENAVIDES</t>
  </si>
  <si>
    <t>CB-CD-417-2019</t>
  </si>
  <si>
    <t>DIRECCIÓN SECTOR EQUIDAD Y GÉNERO</t>
  </si>
  <si>
    <t>Prestación de servicios profesionales para que apoyen los Procesos de Vigilancia y Control a la gestión Fiscal de la Dirección de Fiscalización Sector Equidad y Género, en cumplimiento al Plan de Auditoria Distrital PAD, y demás actuaciones fiscales que se realicen por parte de la Dirección Sectorial.</t>
  </si>
  <si>
    <t>JORGE LUIS</t>
  </si>
  <si>
    <t>VASQUEZ RODRIGUEZ</t>
  </si>
  <si>
    <t>CB-CD-421-2019</t>
  </si>
  <si>
    <t>INGENIERO INDUSTRIAL</t>
  </si>
  <si>
    <t>Prestar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t>
  </si>
  <si>
    <t>HAIDER LEONARDO</t>
  </si>
  <si>
    <t>GIL GARCIA</t>
  </si>
  <si>
    <t>CB-CD-423-2019</t>
  </si>
  <si>
    <t>TECNICO EN SISTEMAS</t>
  </si>
  <si>
    <t>Prestar el Servicio de Conducción de los vehículos de propiedad de La Contraloría de Bogotá para apoyar las actividades de Control Fiscal para el normal desarrollo de su misión institucional</t>
  </si>
  <si>
    <t>GARZON MARTÍNEZ</t>
  </si>
  <si>
    <t>Prestar servicios profesionales para la realización de una conferencia en el tema "Proceso Contencioso Administrativo - Contratación Estatal" para los Servidores de la Contraloría de Bogotá D.C."</t>
  </si>
  <si>
    <t>YENNY PAOLA</t>
  </si>
  <si>
    <t>ARANGUREN LEÓN</t>
  </si>
  <si>
    <t>MAIKOL YOUSSEPPI</t>
  </si>
  <si>
    <t>DI PIETRO LUQUE</t>
  </si>
  <si>
    <t>DANIEL</t>
  </si>
  <si>
    <t>GENES BENEDETTI</t>
  </si>
  <si>
    <t>OMAR FRANCISCO</t>
  </si>
  <si>
    <t>VIDAL ROJAS</t>
  </si>
  <si>
    <t>BAHÍA SOLANO</t>
  </si>
  <si>
    <t>Contratar la prestación de servicios profesionales para acompañar y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t>
  </si>
  <si>
    <t>ANDREA CAROLINA</t>
  </si>
  <si>
    <t>ALFARO SALAS</t>
  </si>
  <si>
    <t xml:space="preserve">	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t>
  </si>
  <si>
    <t>LUZ NELLY</t>
  </si>
  <si>
    <t>CASTAÑEDA CONTRERAS</t>
  </si>
  <si>
    <t>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</si>
  <si>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NELSY SILVANA</t>
  </si>
  <si>
    <t>QUIÑONES BATALLA</t>
  </si>
  <si>
    <t>COMUNICACIÓN SOCIAL</t>
  </si>
  <si>
    <t>Contratar los servicios profesionales para apoyar a la Oficina Asesora de Comunicaciones en la realización de piezas audiovisuales en las cuales se informe las actividades que adelante la Contraloría de Bogotá D.C</t>
  </si>
  <si>
    <t>MARIA JOSE</t>
  </si>
  <si>
    <t>CRESPO LOPEZ</t>
  </si>
  <si>
    <t>ALVARO</t>
  </si>
  <si>
    <t>CARREÑO</t>
  </si>
  <si>
    <t>CB-CD-158-2019</t>
  </si>
  <si>
    <t>Contratar la prestación de servicios profesionales con el fin de apoyar las actividades referentes al desarrollo de la Política de Gobierno Digital y realizar las actividades para la continuidad del proyecto de Arquitectura Empresarial en la Contraloría de Bogotá D.C.</t>
  </si>
  <si>
    <t>ADMINISTRADOR EMPRESAS</t>
  </si>
  <si>
    <t>VIDAL SANJUR</t>
  </si>
  <si>
    <t>REINALDO RAFAEL</t>
  </si>
  <si>
    <t>SERPA GONZALEZ</t>
  </si>
  <si>
    <t>ECONOMIA</t>
  </si>
  <si>
    <t>EDNA MAGALY</t>
  </si>
  <si>
    <t>LARA MENDOZA</t>
  </si>
  <si>
    <t>ADMINISTRACION DE EMPRESAS</t>
  </si>
  <si>
    <t>Prestación de servicios profesionales para que apoyen los Procesos de Vigilancia y Control a la Gestión Fiscalización Sector Hábitat y Ambiente, en cumplimiento al Plan de Auditoria Distrital PAD, y demás actuaciones fiscales que se realicen por parte de la Dirección Sectorial”. “Prestación de servicios profesionales para que apoyen los Procesos de Vigilancia y Control a la Gestión Fiscalización Sector Hábitat y Ambiente, en cumplimiento al Plan de Auditoria Distrital PAD, y demás actuaciones</t>
  </si>
  <si>
    <t>CARLOS ALBERTO</t>
  </si>
  <si>
    <t xml:space="preserve">HERNANDEZ </t>
  </si>
  <si>
    <t>CB-CD-189-2019</t>
  </si>
  <si>
    <t>Prestar los servicios profesionales –abogado- para que apoye el seguimiento jurisprudencial, doctrinario y de conceptos emitidos por la Contraloría General de la República o entidades homologas en materia de Responsabilidad Fiscal para que la Dirección de Responsabilidad Fiscal y Jurisdicción Coactiva conceptúe sobre la posición institucional en materia de responsabilidad fiscal</t>
  </si>
  <si>
    <t>POLANIA RODRIGUEZ</t>
  </si>
  <si>
    <t>Prestar los servicios profesionales para asesorar, coordinar y acompañar en los procesos de Apoyo de la Auditoría Fiscal ante la Contraloría de Bogotá, D.C</t>
  </si>
  <si>
    <t>MAURO ALBERTO</t>
  </si>
  <si>
    <t>APONTE GUERRERO</t>
  </si>
  <si>
    <t>EDGAR ALFONSO</t>
  </si>
  <si>
    <t>RODRIGUEZ ESTUPIÑAN</t>
  </si>
  <si>
    <t>MILAGROS MILENA</t>
  </si>
  <si>
    <t>GALVAN LOBO</t>
  </si>
  <si>
    <t>CB-CD-324-2019</t>
  </si>
  <si>
    <t>TECNOLOGO EN SISTEMAS</t>
  </si>
  <si>
    <t>Contratar los servicios de apoyo a la gestión para la Dirección de Responsabilidad Fiscal y Jurisdicción Coactiva, con el trámite de respuestas a solicitudes de información, derechos de petición y evaluación de hallazgos.</t>
  </si>
  <si>
    <t>MANCHEGO INFANTE</t>
  </si>
  <si>
    <t>Prestar los Servicios profesionales especializados para que apoyen los Procesos de Vigilancia y Control a la Gestión Fiscal de la Dirección de fiscalización Sector Integración Social, en cumplimiento al plan de Auditoria Distrital PAD, y demás actuaciones fiscales que se realicen por parte de la Dirección Sectorial.</t>
  </si>
  <si>
    <t>MARCO JAVIER</t>
  </si>
  <si>
    <t>CORTES CASALLAS</t>
  </si>
  <si>
    <t>Prestar los Servicios profesionales especializados para que apoyen los Procesos de Vigilancia y Control a la Gestión Fiscal de la Dirección de fiscalización Sector Integración SoCial, en cumplimiento al plan de Auditoria Distrital PAD, y demás actuaciones fiscales que se realicen por parte de la Dirección Sectorial.</t>
  </si>
  <si>
    <t>ANA BEATRIZ</t>
  </si>
  <si>
    <t>REYES CALDERON</t>
  </si>
  <si>
    <t>Contratar los servicios profesionales -abogados- para que sustancien los procesos de responsabilidad fiscal que se adelantan en la Contraloria de Bogota D.C</t>
  </si>
  <si>
    <t>JOSE ALBERTO</t>
  </si>
  <si>
    <t>ONZAGA NIÑO</t>
  </si>
  <si>
    <t>MERY CECILIA</t>
  </si>
  <si>
    <t>HURTADO SALAMANCA</t>
  </si>
  <si>
    <t>SILVIA KARINA</t>
  </si>
  <si>
    <t>MARTINEZ GUAQUE</t>
  </si>
  <si>
    <t>ADMINISTRACIÓN DE EMRESAS</t>
  </si>
  <si>
    <t>WILSON LEONARDO</t>
  </si>
  <si>
    <t>SANTAMARIA ARIZA</t>
  </si>
  <si>
    <t xml:space="preserve">LINA MARIA </t>
  </si>
  <si>
    <t>ECHEVERRI LOMBANA</t>
  </si>
  <si>
    <t>CB-CD-251-2019</t>
  </si>
  <si>
    <t>GINA PAOLA</t>
  </si>
  <si>
    <t>BEJARANO CALDERON</t>
  </si>
  <si>
    <t>ADMINISTRACION PUBLICA TERRITORIAL</t>
  </si>
  <si>
    <t>DIEGO LEONARDO</t>
  </si>
  <si>
    <t>JAUREGUI MORALES</t>
  </si>
  <si>
    <t>Contratar la prestación de servicios de apoyo a la gestión para adelantar y desarrollar actividades propias de la Subdirección de Contratación de la Contraloria de Bogota D.C.</t>
  </si>
  <si>
    <t xml:space="preserve">SONIA </t>
  </si>
  <si>
    <t xml:space="preserve">GOMEZ CORTES </t>
  </si>
  <si>
    <t xml:space="preserve">RITA </t>
  </si>
  <si>
    <t xml:space="preserve">GOMEZ RAMIREZ </t>
  </si>
  <si>
    <t>ALEXANDER</t>
  </si>
  <si>
    <t xml:space="preserve">MESA ROMERO </t>
  </si>
  <si>
    <t xml:space="preserve">ECHEVERRY PRADA </t>
  </si>
  <si>
    <t xml:space="preserve">NERIED </t>
  </si>
  <si>
    <t xml:space="preserve">GUZMAN ARROYO </t>
  </si>
  <si>
    <t xml:space="preserve">RICARDO </t>
  </si>
  <si>
    <t xml:space="preserve">MENDOZA TOLEDO </t>
  </si>
  <si>
    <t>RICARDO</t>
  </si>
  <si>
    <t xml:space="preserve">RAMIREZ GARCIA </t>
  </si>
  <si>
    <t>LUICIANO</t>
  </si>
  <si>
    <t xml:space="preserve">ACOSTA LEMUS </t>
  </si>
  <si>
    <t xml:space="preserve">PEDRO </t>
  </si>
  <si>
    <t xml:space="preserve">GUZMAN NAVARRO </t>
  </si>
  <si>
    <t xml:space="preserve">RAFAEL </t>
  </si>
  <si>
    <t xml:space="preserve">RODRIGUEZ PUIN </t>
  </si>
  <si>
    <t xml:space="preserve">CAROLINA </t>
  </si>
  <si>
    <t xml:space="preserve">JARAMILLO MUTIS </t>
  </si>
  <si>
    <t xml:space="preserve">LILIANA </t>
  </si>
  <si>
    <t xml:space="preserve">CAMACHO BELTRAN </t>
  </si>
  <si>
    <t xml:space="preserve">CATALINA </t>
  </si>
  <si>
    <t xml:space="preserve">ESTUPIÑAN RODRIGUEZ </t>
  </si>
  <si>
    <t xml:space="preserve">HERNANDO </t>
  </si>
  <si>
    <t xml:space="preserve">INFANTE ACEVEDO </t>
  </si>
  <si>
    <t xml:space="preserve">RAUL </t>
  </si>
  <si>
    <t xml:space="preserve">CAJIAO CABRERA </t>
  </si>
  <si>
    <t>ELEONORA</t>
  </si>
  <si>
    <t xml:space="preserve">RODRIGUEZ POVEDA </t>
  </si>
  <si>
    <t>CLAUDIA</t>
  </si>
  <si>
    <t xml:space="preserve">MORENO OJEDA </t>
  </si>
  <si>
    <t xml:space="preserve">ESGUERRA BARRAGÁN </t>
  </si>
  <si>
    <t xml:space="preserve">ROBERTO </t>
  </si>
  <si>
    <t xml:space="preserve">GOMEZ GARZON </t>
  </si>
  <si>
    <t>ESTEFANIA</t>
  </si>
  <si>
    <t xml:space="preserve">DIAZ LONDOÑO </t>
  </si>
  <si>
    <t xml:space="preserve">ANDREA </t>
  </si>
  <si>
    <t xml:space="preserve">SERRANO CASTILLO </t>
  </si>
  <si>
    <t>LEONARDO</t>
  </si>
  <si>
    <t xml:space="preserve">ZAMBRANO CARDENAS </t>
  </si>
  <si>
    <t>MARINA</t>
  </si>
  <si>
    <t xml:space="preserve">GORDILLO  SAAVEDRA </t>
  </si>
  <si>
    <t>HARVEY</t>
  </si>
  <si>
    <t xml:space="preserve">GALVIS SALCEDO </t>
  </si>
  <si>
    <t xml:space="preserve">YAZMIN </t>
  </si>
  <si>
    <t xml:space="preserve">FALLA PIRA </t>
  </si>
  <si>
    <t xml:space="preserve">DAZA DAZA </t>
  </si>
  <si>
    <t xml:space="preserve">PEÑARANDA FERNANDEZ </t>
  </si>
  <si>
    <t xml:space="preserve">JULIANA </t>
  </si>
  <si>
    <t xml:space="preserve">CARVAJAL PINZON </t>
  </si>
  <si>
    <t xml:space="preserve">CLAIRE </t>
  </si>
  <si>
    <t xml:space="preserve">OLAYA TOVAR </t>
  </si>
  <si>
    <t xml:space="preserve">YIMER </t>
  </si>
  <si>
    <t xml:space="preserve">OSORIO VILLAMIZAR </t>
  </si>
  <si>
    <t xml:space="preserve">GUILLERMO </t>
  </si>
  <si>
    <t xml:space="preserve">RICO RICO </t>
  </si>
  <si>
    <t xml:space="preserve">MARCELA </t>
  </si>
  <si>
    <t xml:space="preserve">ROJAS MONTENEGRO </t>
  </si>
  <si>
    <t xml:space="preserve">KATHERINE </t>
  </si>
  <si>
    <t xml:space="preserve">ROJAS JURADO </t>
  </si>
  <si>
    <t xml:space="preserve">GISSELLE </t>
  </si>
  <si>
    <t>ROVIRA</t>
  </si>
  <si>
    <t>PURIFICACIÓN</t>
  </si>
  <si>
    <t>MONIQUIRÁ</t>
  </si>
  <si>
    <t>PUENTE NACIONAL</t>
  </si>
  <si>
    <t>CLAUDIA MARISOL</t>
  </si>
  <si>
    <t>JOHANNY MAURICIO</t>
  </si>
  <si>
    <t>DAVID DALBERTO</t>
  </si>
  <si>
    <t>SUAITA</t>
  </si>
  <si>
    <t>ARMENIA</t>
  </si>
  <si>
    <t>QUINDÍO</t>
  </si>
  <si>
    <t xml:space="preserve">GINO </t>
  </si>
  <si>
    <t xml:space="preserve">GALLARDO GOMEZ </t>
  </si>
  <si>
    <t>JONATHAN ANDRES</t>
  </si>
  <si>
    <t xml:space="preserve">DIANA </t>
  </si>
  <si>
    <t xml:space="preserve">SALCEDO JIMENEZ </t>
  </si>
  <si>
    <t>SANCHEZ NUMPAQUE</t>
  </si>
  <si>
    <t>BLANCA LILIA</t>
  </si>
  <si>
    <t xml:space="preserve">FABIO </t>
  </si>
  <si>
    <t xml:space="preserve">BECERRA HEREDIA </t>
  </si>
  <si>
    <t xml:space="preserve">PASTRANA CASTAÑEDA </t>
  </si>
  <si>
    <t>NELSON</t>
  </si>
  <si>
    <t xml:space="preserve">ABRAHAM </t>
  </si>
  <si>
    <t xml:space="preserve">GUERRER PEREA </t>
  </si>
  <si>
    <t xml:space="preserve">RAMOS NIÑO </t>
  </si>
  <si>
    <t>MARISOL</t>
  </si>
  <si>
    <t>CARTAGENA</t>
  </si>
  <si>
    <t>LEIDI JOHANA</t>
  </si>
  <si>
    <t>GERMAN</t>
  </si>
  <si>
    <t xml:space="preserve">NAVARRO ACEVEDO </t>
  </si>
  <si>
    <t xml:space="preserve">SAMUEL </t>
  </si>
  <si>
    <t xml:space="preserve">CALDERON GAITAN </t>
  </si>
  <si>
    <t>GARZÓN</t>
  </si>
  <si>
    <t xml:space="preserve">FERNANDO </t>
  </si>
  <si>
    <t xml:space="preserve">SACHICA GARCIA </t>
  </si>
  <si>
    <t xml:space="preserve">VICHADA </t>
  </si>
  <si>
    <t>PUERTO CARREÑO</t>
  </si>
  <si>
    <t xml:space="preserve">WILLIAM </t>
  </si>
  <si>
    <t xml:space="preserve">ARANDA VARGAS </t>
  </si>
  <si>
    <t xml:space="preserve">YADIRA </t>
  </si>
  <si>
    <t xml:space="preserve">CASTILLO MENESES </t>
  </si>
  <si>
    <t>CALIMA</t>
  </si>
  <si>
    <t xml:space="preserve">EDWIN </t>
  </si>
  <si>
    <t xml:space="preserve">GUTIERREZ PINEDA </t>
  </si>
  <si>
    <t xml:space="preserve">PAMELA </t>
  </si>
  <si>
    <t xml:space="preserve">PARDO MEJIA </t>
  </si>
  <si>
    <t xml:space="preserve">NATHALIE </t>
  </si>
  <si>
    <t xml:space="preserve">RODRIGUEZ MOSQUERA </t>
  </si>
  <si>
    <t xml:space="preserve">JENNIFER </t>
  </si>
  <si>
    <t xml:space="preserve">ZAPATA VILLALOBOS </t>
  </si>
  <si>
    <t xml:space="preserve">YOLIMA </t>
  </si>
  <si>
    <t xml:space="preserve">TUNJANO GUTIÉRREZ </t>
  </si>
  <si>
    <t>GUARÍNZAMBRANO</t>
  </si>
  <si>
    <t>CONTRATO</t>
  </si>
  <si>
    <t>CB-CD-175-2019</t>
  </si>
  <si>
    <t>CB-CD-050-2019</t>
  </si>
  <si>
    <t>CB-CD-342-2019</t>
  </si>
  <si>
    <t>CB-CD-301-2019</t>
  </si>
  <si>
    <t>CB-CD-234-2019</t>
  </si>
  <si>
    <t>CB-CD-012-2019</t>
  </si>
  <si>
    <t>CB-CD-055-2019</t>
  </si>
  <si>
    <t>CB-CD-029-2019</t>
  </si>
  <si>
    <t>CB-CD-076-2019</t>
  </si>
  <si>
    <t>CB-CD-060-2018</t>
  </si>
  <si>
    <t>CB-CD-132-2019</t>
  </si>
  <si>
    <t>CB-CD-082-2019</t>
  </si>
  <si>
    <t>CB-CD-148-2019</t>
  </si>
  <si>
    <t>CB-CD-075-2019</t>
  </si>
  <si>
    <t>CB-CD-141-2019</t>
  </si>
  <si>
    <t>CB-CD-164-2019</t>
  </si>
  <si>
    <t>CB-CD-099-2019</t>
  </si>
  <si>
    <t>CB-CD-169-2019</t>
  </si>
  <si>
    <t>CB-CD-177-2019</t>
  </si>
  <si>
    <t>CB-CD-190-2019</t>
  </si>
  <si>
    <t>CB-CD-320-2019</t>
  </si>
  <si>
    <t>CB-CD-315-2019</t>
  </si>
  <si>
    <t>CB-CD-313-2019</t>
  </si>
  <si>
    <t>CB-CD-306-2019</t>
  </si>
  <si>
    <t>CB-CD-275-2019</t>
  </si>
  <si>
    <t>CB-CD-288-2019</t>
  </si>
  <si>
    <t>CB-CD-224-2019</t>
  </si>
  <si>
    <t>CB-CD-268-2019</t>
  </si>
  <si>
    <t>CB-CD-120-2019</t>
  </si>
  <si>
    <t>CB-CD-350-2019</t>
  </si>
  <si>
    <t xml:space="preserve">NATALIA </t>
  </si>
  <si>
    <t xml:space="preserve">CASTRO REY </t>
  </si>
  <si>
    <t>NANCY EDITH</t>
  </si>
  <si>
    <t>PEREZ ACEVEDO</t>
  </si>
  <si>
    <t>contratos@contraloriabogota.gov.co</t>
  </si>
  <si>
    <t>(57) 1-3358888</t>
  </si>
  <si>
    <t>QUINDIO</t>
  </si>
  <si>
    <t>CALARCA</t>
  </si>
  <si>
    <t>SAHAGUN</t>
  </si>
  <si>
    <t>SAN ONOFRE</t>
  </si>
  <si>
    <t>NEIVA</t>
  </si>
  <si>
    <t>CONTRATACIÓN  2019
DIRECTORIO DE CONTRATACIÓN PRESTACIÓN DE SERVICIOS CONSOLIDADO VIGENCIA 2019
DIRECCIÓN ADMINISTRATIVA Y FINANCIERA - SUBDIRECCIÓN DE CONTRATACIÓN</t>
  </si>
  <si>
    <t>EXPEIENCIA LABORAL *</t>
  </si>
  <si>
    <t>EXPERIENCIA PROFESIONAL **</t>
  </si>
  <si>
    <t>Elaboración propia. Subdirección de Contratación. Vigencia 2019. Versión actualizada 27 de agosto de 2019 bajo la Resolución 3564 de 2015. Fecha de Elaboración 31 julio de 2019.</t>
  </si>
  <si>
    <t>* Fuente. Sideap 2019.</t>
  </si>
  <si>
    <t>** Fuente. Sideap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</si>
</sst>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b/>
      <sz val="11"/>
      <color theme="1"/>
      <name val="Arial"/>
      <family val="2"/>
    </font>
    <font>
      <sz val="11"/>
      <name val="Arial"/>
      <family val="2"/>
    </font>
    <font>
      <b/>
      <sz val="22"/>
      <color theme="1"/>
      <name val="Arial"/>
      <family val="2"/>
    </font>
    <font>
      <b/>
      <sz val="12"/>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24">
    <xf numFmtId="0" fontId="0" fillId="0" borderId="0" xfId="0"/>
    <xf numFmtId="0" fontId="0"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2" fillId="0" borderId="1" xfId="2" applyFont="1" applyFill="1" applyBorder="1" applyAlignment="1">
      <alignment horizontal="center" vertical="center"/>
    </xf>
    <xf numFmtId="164"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0" xfId="0" applyFont="1" applyFill="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Hipervínculo" xfId="2" builtinId="8"/>
    <cellStyle name="Moneda" xfId="1" builtinId="4"/>
    <cellStyle name="Moneda 2" xfId="3" xr:uid="{A0883C2B-8A7C-480F-B138-B1CB79B9703A}"/>
    <cellStyle name="Normal"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93723</xdr:colOff>
      <xdr:row>0</xdr:row>
      <xdr:rowOff>0</xdr:rowOff>
    </xdr:from>
    <xdr:to>
      <xdr:col>2</xdr:col>
      <xdr:colOff>536863</xdr:colOff>
      <xdr:row>0</xdr:row>
      <xdr:rowOff>1575955</xdr:rowOff>
    </xdr:to>
    <xdr:pic>
      <xdr:nvPicPr>
        <xdr:cNvPr id="2" name="Imagen 1" descr="logo firma 90">
          <a:extLst>
            <a:ext uri="{FF2B5EF4-FFF2-40B4-BE49-F238E27FC236}">
              <a16:creationId xmlns:a16="http://schemas.microsoft.com/office/drawing/2014/main" id="{F7892F9C-4B59-49E4-B868-A36697A7A0C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54041" y="0"/>
          <a:ext cx="1724686" cy="157595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cevedo/AppData/Local/Microsoft/Windows/INetCache/Content.Outlook/48O5WHIN/Copia%20de%20ACTAS%20DE%20INICI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Contratación 2019"/>
    </sheetNames>
    <sheetDataSet>
      <sheetData sheetId="0">
        <row r="3">
          <cell r="B3">
            <v>724630</v>
          </cell>
          <cell r="C3" t="str">
            <v>ALBA CRISTINA RIOS SILVA</v>
          </cell>
          <cell r="D3">
            <v>7000000</v>
          </cell>
          <cell r="E3" t="str">
            <v>Funcionamiento</v>
          </cell>
          <cell r="F3">
            <v>43476</v>
          </cell>
          <cell r="G3">
            <v>43479</v>
          </cell>
          <cell r="H3">
            <v>211</v>
          </cell>
          <cell r="I3">
            <v>43690</v>
          </cell>
        </row>
        <row r="4">
          <cell r="B4">
            <v>739863</v>
          </cell>
          <cell r="C4" t="str">
            <v>JENNIFFER CAMILA VEGA ALFONSO</v>
          </cell>
          <cell r="D4">
            <v>4000000</v>
          </cell>
          <cell r="E4" t="str">
            <v>Funcionamiento</v>
          </cell>
          <cell r="F4">
            <v>43482</v>
          </cell>
          <cell r="G4">
            <v>43482</v>
          </cell>
          <cell r="H4">
            <v>211</v>
          </cell>
          <cell r="I4">
            <v>43693</v>
          </cell>
        </row>
        <row r="5">
          <cell r="B5">
            <v>2</v>
          </cell>
          <cell r="C5" t="str">
            <v xml:space="preserve">ANGELA MARCELA MESA AVELLA
</v>
          </cell>
          <cell r="D5">
            <v>7000000</v>
          </cell>
          <cell r="E5" t="str">
            <v>Inversion</v>
          </cell>
          <cell r="F5">
            <v>43543</v>
          </cell>
          <cell r="G5">
            <v>43544</v>
          </cell>
          <cell r="H5">
            <v>152</v>
          </cell>
          <cell r="I5">
            <v>43696</v>
          </cell>
        </row>
        <row r="6">
          <cell r="B6">
            <v>46</v>
          </cell>
          <cell r="C6" t="str">
            <v>GERMANA NAVARRO ACEVEDO</v>
          </cell>
          <cell r="D6">
            <v>6850000</v>
          </cell>
          <cell r="E6" t="str">
            <v>Inversion</v>
          </cell>
          <cell r="F6">
            <v>43636</v>
          </cell>
          <cell r="G6">
            <v>43637</v>
          </cell>
          <cell r="H6">
            <v>60</v>
          </cell>
          <cell r="I6">
            <v>43697</v>
          </cell>
        </row>
        <row r="7">
          <cell r="B7">
            <v>48</v>
          </cell>
          <cell r="C7" t="str">
            <v>ANGELA PATRICIA SANTOS TORRES</v>
          </cell>
          <cell r="D7">
            <v>8000000</v>
          </cell>
          <cell r="E7" t="str">
            <v>Inversion</v>
          </cell>
          <cell r="F7">
            <v>43641</v>
          </cell>
          <cell r="G7">
            <v>43642</v>
          </cell>
          <cell r="H7">
            <v>60</v>
          </cell>
          <cell r="I7">
            <v>43702</v>
          </cell>
        </row>
        <row r="8">
          <cell r="B8">
            <v>781506</v>
          </cell>
          <cell r="C8" t="str">
            <v>RICARDO MENDOZA TOLEDO</v>
          </cell>
          <cell r="D8">
            <v>6000000</v>
          </cell>
          <cell r="E8" t="str">
            <v>Inversion</v>
          </cell>
          <cell r="F8">
            <v>43494</v>
          </cell>
          <cell r="G8">
            <v>43497</v>
          </cell>
          <cell r="H8">
            <v>210</v>
          </cell>
          <cell r="I8">
            <v>43707</v>
          </cell>
        </row>
        <row r="9">
          <cell r="B9">
            <v>765501</v>
          </cell>
          <cell r="C9" t="str">
            <v>Daniel Genes Benedetti</v>
          </cell>
          <cell r="D9">
            <v>4000000</v>
          </cell>
          <cell r="E9" t="str">
            <v>Inversion</v>
          </cell>
          <cell r="F9">
            <v>43550</v>
          </cell>
          <cell r="G9">
            <v>43497</v>
          </cell>
          <cell r="H9">
            <v>210</v>
          </cell>
          <cell r="I9">
            <v>43707</v>
          </cell>
        </row>
        <row r="10">
          <cell r="B10">
            <v>775780</v>
          </cell>
          <cell r="C10" t="str">
            <v>DIEGO ANDRES GONZALEZ RAMOS</v>
          </cell>
          <cell r="D10">
            <v>4000000</v>
          </cell>
          <cell r="E10" t="str">
            <v>Inversion</v>
          </cell>
          <cell r="F10">
            <v>43493</v>
          </cell>
          <cell r="G10">
            <v>43497</v>
          </cell>
          <cell r="H10">
            <v>210</v>
          </cell>
          <cell r="I10">
            <v>43707</v>
          </cell>
        </row>
        <row r="11">
          <cell r="B11">
            <v>782144</v>
          </cell>
          <cell r="C11" t="str">
            <v>DOLY CONSUELO JIMENEZ MESA</v>
          </cell>
          <cell r="D11">
            <v>4000000</v>
          </cell>
          <cell r="E11" t="str">
            <v>Inversion</v>
          </cell>
          <cell r="F11">
            <v>43494</v>
          </cell>
          <cell r="G11">
            <v>43497</v>
          </cell>
          <cell r="H11">
            <v>211</v>
          </cell>
          <cell r="I11">
            <v>43708</v>
          </cell>
        </row>
        <row r="12">
          <cell r="B12">
            <v>756641</v>
          </cell>
          <cell r="C12" t="str">
            <v>MABELING NISYELA MUÑOZ RIAÑO</v>
          </cell>
          <cell r="D12">
            <v>5000000</v>
          </cell>
          <cell r="E12" t="str">
            <v>Inversion</v>
          </cell>
          <cell r="F12">
            <v>43487</v>
          </cell>
          <cell r="G12">
            <v>43497</v>
          </cell>
          <cell r="H12">
            <v>210</v>
          </cell>
          <cell r="I12">
            <v>43707</v>
          </cell>
        </row>
        <row r="13">
          <cell r="B13">
            <v>779202</v>
          </cell>
          <cell r="C13" t="str">
            <v>RAUL ANDRES PEÑA POVEDA</v>
          </cell>
          <cell r="D13">
            <v>7000000</v>
          </cell>
          <cell r="E13" t="str">
            <v>Inversion</v>
          </cell>
          <cell r="F13">
            <v>43494</v>
          </cell>
          <cell r="G13">
            <v>43497</v>
          </cell>
          <cell r="H13">
            <v>210</v>
          </cell>
          <cell r="I13">
            <v>43707</v>
          </cell>
        </row>
        <row r="14">
          <cell r="B14">
            <v>782152</v>
          </cell>
          <cell r="C14" t="str">
            <v>MANUEL ALEJANDRO SASTOQUE COTES</v>
          </cell>
          <cell r="D14">
            <v>7000000</v>
          </cell>
          <cell r="E14" t="str">
            <v>Inversion</v>
          </cell>
          <cell r="F14">
            <v>43494</v>
          </cell>
          <cell r="G14">
            <v>43497</v>
          </cell>
          <cell r="H14">
            <v>210</v>
          </cell>
          <cell r="I14">
            <v>43707</v>
          </cell>
        </row>
        <row r="15">
          <cell r="B15">
            <v>782199</v>
          </cell>
          <cell r="C15" t="str">
            <v>PABLO CESAR PACHECO RODRIGUEZ</v>
          </cell>
          <cell r="D15">
            <v>6000000</v>
          </cell>
          <cell r="E15" t="str">
            <v>Inversion</v>
          </cell>
          <cell r="F15">
            <v>43494</v>
          </cell>
          <cell r="G15">
            <v>43497</v>
          </cell>
          <cell r="H15">
            <v>210</v>
          </cell>
          <cell r="I15">
            <v>43707</v>
          </cell>
        </row>
        <row r="16">
          <cell r="B16">
            <v>786556</v>
          </cell>
          <cell r="C16" t="str">
            <v>DIEGO ERNESTO MARTINEZ ACOSTA</v>
          </cell>
          <cell r="D16">
            <v>8000000</v>
          </cell>
          <cell r="E16" t="str">
            <v>Inversion</v>
          </cell>
          <cell r="F16">
            <v>43495</v>
          </cell>
          <cell r="G16">
            <v>43497</v>
          </cell>
          <cell r="H16">
            <v>210</v>
          </cell>
          <cell r="I16">
            <v>43707</v>
          </cell>
        </row>
        <row r="17">
          <cell r="B17">
            <v>786987</v>
          </cell>
          <cell r="C17" t="str">
            <v>JUAN SEBASTIAN VARGAS VARGAS</v>
          </cell>
          <cell r="D17">
            <v>4000000</v>
          </cell>
          <cell r="E17" t="str">
            <v>Inversion</v>
          </cell>
          <cell r="F17">
            <v>43495</v>
          </cell>
          <cell r="G17">
            <v>43497</v>
          </cell>
          <cell r="H17">
            <v>210</v>
          </cell>
          <cell r="I17">
            <v>43707</v>
          </cell>
        </row>
        <row r="18">
          <cell r="B18">
            <v>787785</v>
          </cell>
          <cell r="C18" t="str">
            <v>NELSON FERNANDO FRANCO GONZALEZ</v>
          </cell>
          <cell r="D18">
            <v>7000000</v>
          </cell>
          <cell r="E18" t="str">
            <v>Inversion</v>
          </cell>
          <cell r="F18">
            <v>43495</v>
          </cell>
          <cell r="G18">
            <v>43497</v>
          </cell>
          <cell r="H18">
            <v>210</v>
          </cell>
          <cell r="I18">
            <v>43707</v>
          </cell>
        </row>
        <row r="19">
          <cell r="B19">
            <v>779360</v>
          </cell>
          <cell r="C19" t="str">
            <v>RAUL ENRIQUE DANGOND CONTRERAS</v>
          </cell>
          <cell r="D19">
            <v>7000000</v>
          </cell>
          <cell r="E19" t="str">
            <v>Inversion</v>
          </cell>
          <cell r="F19">
            <v>43494</v>
          </cell>
          <cell r="G19">
            <v>43497</v>
          </cell>
          <cell r="H19">
            <v>210</v>
          </cell>
          <cell r="I19">
            <v>43707</v>
          </cell>
        </row>
        <row r="20">
          <cell r="B20">
            <v>757110</v>
          </cell>
          <cell r="C20" t="str">
            <v>MIRIAN INGRID CHAPARRO GUEVARA</v>
          </cell>
          <cell r="D20">
            <v>7200000</v>
          </cell>
          <cell r="E20" t="str">
            <v>Inversion</v>
          </cell>
          <cell r="F20">
            <v>43487</v>
          </cell>
          <cell r="G20">
            <v>43497</v>
          </cell>
          <cell r="H20">
            <v>210</v>
          </cell>
          <cell r="I20">
            <v>43707</v>
          </cell>
        </row>
        <row r="21">
          <cell r="B21">
            <v>758800</v>
          </cell>
          <cell r="C21" t="str">
            <v>ERIKA FERNANDA MORA ESPITIA</v>
          </cell>
          <cell r="D21">
            <v>7200000</v>
          </cell>
          <cell r="E21" t="str">
            <v>Inversion</v>
          </cell>
          <cell r="F21">
            <v>43488</v>
          </cell>
          <cell r="G21">
            <v>43497</v>
          </cell>
          <cell r="H21">
            <v>210</v>
          </cell>
          <cell r="I21">
            <v>43707</v>
          </cell>
        </row>
        <row r="22">
          <cell r="B22">
            <v>759241</v>
          </cell>
          <cell r="C22" t="str">
            <v>JOHN EDISON AMEZQUITA PUERTO</v>
          </cell>
          <cell r="D22">
            <v>7200000</v>
          </cell>
          <cell r="E22" t="str">
            <v>Inversion</v>
          </cell>
          <cell r="F22">
            <v>43488</v>
          </cell>
          <cell r="G22">
            <v>43497</v>
          </cell>
          <cell r="H22">
            <v>210</v>
          </cell>
          <cell r="I22">
            <v>43707</v>
          </cell>
        </row>
        <row r="23">
          <cell r="B23">
            <v>761345</v>
          </cell>
          <cell r="C23" t="str">
            <v>PATRICIA IMELDA TRIANA CARDENAS</v>
          </cell>
          <cell r="D23">
            <v>5000000</v>
          </cell>
          <cell r="E23" t="str">
            <v>Inversion</v>
          </cell>
          <cell r="F23">
            <v>43488</v>
          </cell>
          <cell r="G23">
            <v>43497</v>
          </cell>
          <cell r="H23">
            <v>210</v>
          </cell>
          <cell r="I23">
            <v>43707</v>
          </cell>
        </row>
        <row r="24">
          <cell r="B24">
            <v>765096</v>
          </cell>
          <cell r="C24" t="str">
            <v>PAULA ALEJANDRA CARANTON TRONCOSO</v>
          </cell>
          <cell r="D24">
            <v>4000000</v>
          </cell>
          <cell r="E24" t="str">
            <v>Inversion</v>
          </cell>
          <cell r="F24">
            <v>43489</v>
          </cell>
          <cell r="G24">
            <v>43497</v>
          </cell>
          <cell r="H24">
            <v>210</v>
          </cell>
          <cell r="I24">
            <v>43707</v>
          </cell>
        </row>
        <row r="25">
          <cell r="B25">
            <v>765358</v>
          </cell>
          <cell r="C25" t="str">
            <v>FERNEY LEONARDO VELASQUEZ QUITIAQUEZ</v>
          </cell>
          <cell r="D25">
            <v>4000000</v>
          </cell>
          <cell r="E25" t="str">
            <v>Inversion</v>
          </cell>
          <cell r="F25">
            <v>43489</v>
          </cell>
          <cell r="G25">
            <v>43497</v>
          </cell>
          <cell r="H25">
            <v>210</v>
          </cell>
          <cell r="I25">
            <v>43707</v>
          </cell>
        </row>
        <row r="26">
          <cell r="B26">
            <v>770464</v>
          </cell>
          <cell r="C26" t="str">
            <v>ALEXANDER MESA ROMERO</v>
          </cell>
          <cell r="D26">
            <v>10000000</v>
          </cell>
          <cell r="E26" t="str">
            <v>Inversion</v>
          </cell>
          <cell r="F26">
            <v>43490</v>
          </cell>
          <cell r="G26">
            <v>43497</v>
          </cell>
          <cell r="H26">
            <v>210</v>
          </cell>
          <cell r="I26">
            <v>43707</v>
          </cell>
        </row>
        <row r="27">
          <cell r="B27">
            <v>775642</v>
          </cell>
          <cell r="C27" t="str">
            <v>ELVIA MARCELA GUIZA SALCEDO</v>
          </cell>
          <cell r="D27">
            <v>4000000</v>
          </cell>
          <cell r="E27" t="str">
            <v>Inversion</v>
          </cell>
          <cell r="F27">
            <v>43493</v>
          </cell>
          <cell r="G27">
            <v>43497</v>
          </cell>
          <cell r="H27">
            <v>210</v>
          </cell>
          <cell r="I27">
            <v>43707</v>
          </cell>
        </row>
        <row r="28">
          <cell r="B28">
            <v>777954</v>
          </cell>
          <cell r="C28" t="str">
            <v>NANCY YAZMIN PEDRAZA LONDOÑO</v>
          </cell>
          <cell r="D28">
            <v>5000000</v>
          </cell>
          <cell r="E28" t="str">
            <v>Inversion</v>
          </cell>
          <cell r="F28">
            <v>43493</v>
          </cell>
          <cell r="G28">
            <v>43497</v>
          </cell>
          <cell r="H28">
            <v>210</v>
          </cell>
          <cell r="I28">
            <v>43707</v>
          </cell>
        </row>
        <row r="29">
          <cell r="B29">
            <v>781458</v>
          </cell>
          <cell r="C29" t="str">
            <v>LUNEY CRISTINA TABORDA FIERRO</v>
          </cell>
          <cell r="D29">
            <v>8000000</v>
          </cell>
          <cell r="E29" t="str">
            <v>Inversion</v>
          </cell>
          <cell r="F29">
            <v>43494</v>
          </cell>
          <cell r="G29">
            <v>43497</v>
          </cell>
          <cell r="H29">
            <v>210</v>
          </cell>
          <cell r="I29">
            <v>43707</v>
          </cell>
        </row>
        <row r="30">
          <cell r="B30">
            <v>786543</v>
          </cell>
          <cell r="C30" t="str">
            <v>GUILIANA ELENA JIMENEZ VALVERDE</v>
          </cell>
          <cell r="D30">
            <v>5000000</v>
          </cell>
          <cell r="E30" t="str">
            <v>Inversion</v>
          </cell>
          <cell r="F30">
            <v>43495</v>
          </cell>
          <cell r="G30">
            <v>43497</v>
          </cell>
          <cell r="H30">
            <v>210</v>
          </cell>
          <cell r="I30">
            <v>43707</v>
          </cell>
        </row>
        <row r="31">
          <cell r="B31">
            <v>787267</v>
          </cell>
          <cell r="C31" t="str">
            <v>DIANA CAROLINA VELASCO ACOSTA</v>
          </cell>
          <cell r="D31">
            <v>6000000</v>
          </cell>
          <cell r="E31" t="str">
            <v>Inversion</v>
          </cell>
          <cell r="F31">
            <v>43495</v>
          </cell>
          <cell r="G31">
            <v>43497</v>
          </cell>
          <cell r="H31">
            <v>210</v>
          </cell>
          <cell r="I31">
            <v>43707</v>
          </cell>
        </row>
        <row r="32">
          <cell r="B32">
            <v>762075</v>
          </cell>
          <cell r="C32" t="str">
            <v xml:space="preserve">ALTUS ALEJANDRO BAQUERO RUEDA </v>
          </cell>
          <cell r="D32">
            <v>12000000</v>
          </cell>
          <cell r="E32" t="str">
            <v>Funcionamiento</v>
          </cell>
          <cell r="F32">
            <v>43488</v>
          </cell>
          <cell r="G32">
            <v>43497</v>
          </cell>
          <cell r="H32">
            <v>211</v>
          </cell>
          <cell r="I32">
            <v>43708</v>
          </cell>
        </row>
        <row r="33">
          <cell r="B33">
            <v>789086</v>
          </cell>
          <cell r="C33" t="str">
            <v>JUAN CARLOS NOVOA BUENDIA</v>
          </cell>
          <cell r="D33">
            <v>9000000</v>
          </cell>
          <cell r="E33" t="str">
            <v>Funcionamiento</v>
          </cell>
          <cell r="F33">
            <v>43496</v>
          </cell>
          <cell r="G33">
            <v>43497</v>
          </cell>
          <cell r="H33">
            <v>211</v>
          </cell>
          <cell r="I33">
            <v>43708</v>
          </cell>
        </row>
        <row r="34">
          <cell r="B34">
            <v>760420</v>
          </cell>
          <cell r="C34" t="str">
            <v>MARIA CATALINA PARRA CEPEDA</v>
          </cell>
          <cell r="D34">
            <v>5000000</v>
          </cell>
          <cell r="E34" t="str">
            <v>Funcionamiento</v>
          </cell>
          <cell r="F34">
            <v>43488</v>
          </cell>
          <cell r="G34">
            <v>43497</v>
          </cell>
          <cell r="H34">
            <v>211</v>
          </cell>
          <cell r="I34">
            <v>43708</v>
          </cell>
        </row>
        <row r="35">
          <cell r="B35">
            <v>766372</v>
          </cell>
          <cell r="C35" t="str">
            <v>ADELA LUZ RAMIREZ CASTAÑO</v>
          </cell>
          <cell r="D35">
            <v>8000000</v>
          </cell>
          <cell r="E35" t="str">
            <v>Funcionamiento</v>
          </cell>
          <cell r="F35">
            <v>43489</v>
          </cell>
          <cell r="G35">
            <v>43497</v>
          </cell>
          <cell r="H35">
            <v>211</v>
          </cell>
          <cell r="I35">
            <v>43708</v>
          </cell>
        </row>
        <row r="36">
          <cell r="B36">
            <v>793173</v>
          </cell>
          <cell r="C36" t="str">
            <v>JONATHAN ANDREW POLANIA RODRIGUEZ</v>
          </cell>
          <cell r="D36">
            <v>10000000</v>
          </cell>
          <cell r="E36" t="str">
            <v>Funcionamiento</v>
          </cell>
          <cell r="F36">
            <v>43606</v>
          </cell>
          <cell r="G36">
            <v>43606</v>
          </cell>
          <cell r="H36">
            <v>102</v>
          </cell>
          <cell r="I36">
            <v>43708</v>
          </cell>
        </row>
        <row r="37">
          <cell r="B37">
            <v>789954</v>
          </cell>
          <cell r="C37" t="str">
            <v>MARIA ALEJANDRA MUÑOZ DAVILA</v>
          </cell>
          <cell r="D37">
            <v>4000000</v>
          </cell>
          <cell r="E37" t="str">
            <v>Inversion</v>
          </cell>
          <cell r="F37">
            <v>43496</v>
          </cell>
          <cell r="G37">
            <v>43497</v>
          </cell>
          <cell r="H37">
            <v>211</v>
          </cell>
          <cell r="I37">
            <v>43708</v>
          </cell>
        </row>
        <row r="38">
          <cell r="B38">
            <v>790005</v>
          </cell>
          <cell r="C38" t="str">
            <v>NUBIA YOLANDA HERRERA TORRES</v>
          </cell>
          <cell r="D38">
            <v>4000000</v>
          </cell>
          <cell r="E38" t="str">
            <v>Inversion</v>
          </cell>
          <cell r="F38">
            <v>43496</v>
          </cell>
          <cell r="G38">
            <v>43497</v>
          </cell>
          <cell r="H38">
            <v>211</v>
          </cell>
          <cell r="I38">
            <v>43708</v>
          </cell>
        </row>
        <row r="39">
          <cell r="B39">
            <v>793190</v>
          </cell>
          <cell r="C39" t="str">
            <v>MAURO ALBERTO APONTE GUERRERO</v>
          </cell>
          <cell r="D39">
            <v>10000000</v>
          </cell>
          <cell r="E39" t="str">
            <v>Inversion</v>
          </cell>
          <cell r="F39">
            <v>43562</v>
          </cell>
          <cell r="G39">
            <v>43497</v>
          </cell>
          <cell r="H39">
            <v>211</v>
          </cell>
          <cell r="I39">
            <v>43708</v>
          </cell>
        </row>
        <row r="40">
          <cell r="B40">
            <v>782042</v>
          </cell>
          <cell r="C40" t="str">
            <v>JULIO BAYARDO SALAMANCA MARTINEZ</v>
          </cell>
          <cell r="D40">
            <v>5000000</v>
          </cell>
          <cell r="E40" t="str">
            <v>Inversion</v>
          </cell>
          <cell r="F40">
            <v>43494</v>
          </cell>
          <cell r="G40">
            <v>43497</v>
          </cell>
          <cell r="H40">
            <v>211</v>
          </cell>
          <cell r="I40">
            <v>43708</v>
          </cell>
        </row>
        <row r="41">
          <cell r="B41">
            <v>782070</v>
          </cell>
          <cell r="C41" t="str">
            <v>HEIMER ANDRES MAYORGA TOCANCIPA</v>
          </cell>
          <cell r="D41">
            <v>6000000</v>
          </cell>
          <cell r="E41" t="str">
            <v>Inversion</v>
          </cell>
          <cell r="F41">
            <v>43494</v>
          </cell>
          <cell r="G41">
            <v>43497</v>
          </cell>
          <cell r="H41">
            <v>211</v>
          </cell>
          <cell r="I41">
            <v>43708</v>
          </cell>
        </row>
        <row r="42">
          <cell r="B42">
            <v>782091</v>
          </cell>
          <cell r="C42" t="str">
            <v>YECID STALY FORERO ROJAS</v>
          </cell>
          <cell r="D42">
            <v>6000000</v>
          </cell>
          <cell r="E42" t="str">
            <v>Inversion</v>
          </cell>
          <cell r="F42">
            <v>43494</v>
          </cell>
          <cell r="G42">
            <v>43497</v>
          </cell>
          <cell r="H42">
            <v>211</v>
          </cell>
          <cell r="I42">
            <v>43708</v>
          </cell>
        </row>
        <row r="43">
          <cell r="B43">
            <v>782202</v>
          </cell>
          <cell r="C43" t="str">
            <v>FABIOLA ESPERANZA ACUÑA REYES</v>
          </cell>
          <cell r="D43">
            <v>5000000</v>
          </cell>
          <cell r="E43" t="str">
            <v>Inversion</v>
          </cell>
          <cell r="F43">
            <v>43494</v>
          </cell>
          <cell r="G43">
            <v>43497</v>
          </cell>
          <cell r="H43">
            <v>211</v>
          </cell>
          <cell r="I43">
            <v>43708</v>
          </cell>
        </row>
        <row r="44">
          <cell r="B44">
            <v>782450</v>
          </cell>
          <cell r="C44" t="str">
            <v>OSCAR MAURICIO SALAZAR SAAVEDRA</v>
          </cell>
          <cell r="D44">
            <v>6000000</v>
          </cell>
          <cell r="E44" t="str">
            <v>Inversion</v>
          </cell>
          <cell r="F44">
            <v>43494</v>
          </cell>
          <cell r="G44">
            <v>43497</v>
          </cell>
          <cell r="H44">
            <v>211</v>
          </cell>
          <cell r="I44">
            <v>43708</v>
          </cell>
        </row>
        <row r="45">
          <cell r="B45">
            <v>782195</v>
          </cell>
          <cell r="C45" t="str">
            <v>LUICIANO RAMIREZ GARCIA</v>
          </cell>
          <cell r="D45">
            <v>9000000</v>
          </cell>
          <cell r="E45" t="str">
            <v>Inversion</v>
          </cell>
          <cell r="F45">
            <v>43494</v>
          </cell>
          <cell r="G45">
            <v>43497</v>
          </cell>
          <cell r="H45">
            <v>211</v>
          </cell>
          <cell r="I45">
            <v>43708</v>
          </cell>
        </row>
        <row r="46">
          <cell r="B46">
            <v>787517</v>
          </cell>
          <cell r="C46" t="str">
            <v>DIANA CAROLINA ALONSO CORTES</v>
          </cell>
          <cell r="D46">
            <v>4000000</v>
          </cell>
          <cell r="E46" t="str">
            <v>Inversion</v>
          </cell>
          <cell r="F46">
            <v>43495</v>
          </cell>
          <cell r="G46">
            <v>43497</v>
          </cell>
          <cell r="H46">
            <v>211</v>
          </cell>
          <cell r="I46">
            <v>43708</v>
          </cell>
        </row>
        <row r="47">
          <cell r="B47">
            <v>787619</v>
          </cell>
          <cell r="C47" t="str">
            <v>LUCY MAUREN DAZA CUERVO</v>
          </cell>
          <cell r="D47">
            <v>10000000</v>
          </cell>
          <cell r="E47" t="str">
            <v>Inversion</v>
          </cell>
          <cell r="F47">
            <v>43495</v>
          </cell>
          <cell r="G47">
            <v>43497</v>
          </cell>
          <cell r="H47">
            <v>211</v>
          </cell>
          <cell r="I47">
            <v>43708</v>
          </cell>
        </row>
        <row r="48">
          <cell r="B48">
            <v>788012</v>
          </cell>
          <cell r="C48" t="str">
            <v>XIOMARA TATIANA RODRIGUEZ CORREDOR</v>
          </cell>
          <cell r="D48">
            <v>4000000</v>
          </cell>
          <cell r="E48" t="str">
            <v>Inversion</v>
          </cell>
          <cell r="F48">
            <v>43495</v>
          </cell>
          <cell r="G48">
            <v>43497</v>
          </cell>
          <cell r="H48">
            <v>211</v>
          </cell>
          <cell r="I48">
            <v>43708</v>
          </cell>
        </row>
        <row r="49">
          <cell r="B49">
            <v>790014</v>
          </cell>
          <cell r="C49" t="str">
            <v xml:space="preserve">LILIANA  JARAMILLO MUTIS </v>
          </cell>
          <cell r="D49">
            <v>13800000</v>
          </cell>
          <cell r="E49" t="str">
            <v>Inversion</v>
          </cell>
          <cell r="F49">
            <v>43496</v>
          </cell>
          <cell r="G49">
            <v>43497</v>
          </cell>
          <cell r="H49">
            <v>211</v>
          </cell>
          <cell r="I49">
            <v>43708</v>
          </cell>
        </row>
        <row r="50">
          <cell r="B50">
            <v>792588</v>
          </cell>
          <cell r="C50" t="str">
            <v xml:space="preserve">MANUEL ANTONIO AVELLA MENDOZA </v>
          </cell>
          <cell r="D50">
            <v>8000000</v>
          </cell>
          <cell r="E50" t="str">
            <v>Inversion</v>
          </cell>
          <cell r="F50">
            <v>43496</v>
          </cell>
          <cell r="G50">
            <v>43497</v>
          </cell>
          <cell r="H50">
            <v>211</v>
          </cell>
          <cell r="I50">
            <v>43708</v>
          </cell>
        </row>
        <row r="51">
          <cell r="B51">
            <v>793015</v>
          </cell>
          <cell r="C51" t="str">
            <v>CARLOS ALBERTO HERNANDEZ</v>
          </cell>
          <cell r="D51">
            <v>9000000</v>
          </cell>
          <cell r="E51" t="str">
            <v>Inversion</v>
          </cell>
          <cell r="F51">
            <v>43558</v>
          </cell>
          <cell r="G51">
            <v>43558</v>
          </cell>
          <cell r="H51">
            <v>150</v>
          </cell>
          <cell r="I51">
            <v>43708</v>
          </cell>
        </row>
        <row r="52">
          <cell r="B52">
            <v>779931</v>
          </cell>
          <cell r="C52" t="str">
            <v>FELIX ANTONIO FERNANDEZ CRUZ</v>
          </cell>
          <cell r="D52">
            <v>4000000</v>
          </cell>
          <cell r="E52" t="str">
            <v>Inversion</v>
          </cell>
          <cell r="F52">
            <v>43494</v>
          </cell>
          <cell r="G52">
            <v>43497</v>
          </cell>
          <cell r="H52">
            <v>211</v>
          </cell>
          <cell r="I52">
            <v>43708</v>
          </cell>
        </row>
        <row r="53">
          <cell r="B53">
            <v>782116</v>
          </cell>
          <cell r="C53" t="str">
            <v>CATALINA MARIA MALDONADO CRUZ</v>
          </cell>
          <cell r="D53">
            <v>5000000</v>
          </cell>
          <cell r="E53" t="str">
            <v>Inversion</v>
          </cell>
          <cell r="F53">
            <v>43494</v>
          </cell>
          <cell r="G53">
            <v>43497</v>
          </cell>
          <cell r="H53">
            <v>211</v>
          </cell>
          <cell r="I53">
            <v>43708</v>
          </cell>
        </row>
        <row r="54">
          <cell r="B54">
            <v>782805</v>
          </cell>
          <cell r="C54" t="str">
            <v>JENNIFER ZAPATA VILLALOBOS</v>
          </cell>
          <cell r="D54">
            <v>6000000</v>
          </cell>
          <cell r="E54" t="str">
            <v>Inversion</v>
          </cell>
          <cell r="F54">
            <v>43494</v>
          </cell>
          <cell r="G54">
            <v>43497</v>
          </cell>
          <cell r="H54">
            <v>211</v>
          </cell>
          <cell r="I54">
            <v>43708</v>
          </cell>
        </row>
        <row r="55">
          <cell r="B55">
            <v>792040</v>
          </cell>
          <cell r="C55" t="str">
            <v>RAUL INFANTE ACEVEDO</v>
          </cell>
          <cell r="D55">
            <v>9000000</v>
          </cell>
          <cell r="E55" t="str">
            <v>Inversion</v>
          </cell>
          <cell r="F55">
            <v>43496</v>
          </cell>
          <cell r="G55">
            <v>43497</v>
          </cell>
          <cell r="H55">
            <v>211</v>
          </cell>
          <cell r="I55">
            <v>43708</v>
          </cell>
        </row>
        <row r="56">
          <cell r="B56">
            <v>792905</v>
          </cell>
          <cell r="C56" t="str">
            <v xml:space="preserve">CAMILO ANDRES RIAÑO RODRIGUEZ </v>
          </cell>
          <cell r="D56">
            <v>7000000</v>
          </cell>
          <cell r="E56" t="str">
            <v>Inversion</v>
          </cell>
          <cell r="F56">
            <v>43496</v>
          </cell>
          <cell r="G56">
            <v>43497</v>
          </cell>
          <cell r="H56">
            <v>211</v>
          </cell>
          <cell r="I56">
            <v>43708</v>
          </cell>
        </row>
        <row r="57">
          <cell r="B57">
            <v>793399</v>
          </cell>
          <cell r="C57" t="str">
            <v>JUAN CARLOS BARROS ALMAZO</v>
          </cell>
          <cell r="D57">
            <v>6000000</v>
          </cell>
          <cell r="E57" t="str">
            <v>Inversion</v>
          </cell>
          <cell r="F57">
            <v>43496</v>
          </cell>
          <cell r="G57">
            <v>43497</v>
          </cell>
          <cell r="H57">
            <v>211</v>
          </cell>
          <cell r="I57">
            <v>43708</v>
          </cell>
        </row>
        <row r="58">
          <cell r="B58">
            <v>793419</v>
          </cell>
          <cell r="C58" t="str">
            <v>JULIANA ISABEL MATALLANA LIZARAZO</v>
          </cell>
          <cell r="D58">
            <v>5000000</v>
          </cell>
          <cell r="E58" t="str">
            <v>Inversion</v>
          </cell>
          <cell r="F58">
            <v>43496</v>
          </cell>
          <cell r="G58">
            <v>43497</v>
          </cell>
          <cell r="H58">
            <v>211</v>
          </cell>
          <cell r="I58">
            <v>43708</v>
          </cell>
        </row>
        <row r="59">
          <cell r="B59">
            <v>792517</v>
          </cell>
          <cell r="C59" t="str">
            <v>LUIS ALFONSO MARTINEZ CHIMENTY</v>
          </cell>
          <cell r="D59">
            <v>6000000</v>
          </cell>
          <cell r="E59" t="str">
            <v>Inversion</v>
          </cell>
          <cell r="F59">
            <v>43496</v>
          </cell>
          <cell r="G59">
            <v>43497</v>
          </cell>
          <cell r="H59">
            <v>211</v>
          </cell>
          <cell r="I59">
            <v>43708</v>
          </cell>
        </row>
        <row r="60">
          <cell r="B60">
            <v>762276</v>
          </cell>
          <cell r="C60" t="str">
            <v>LUISA FERNANDA ABELLA CARVAJAL</v>
          </cell>
          <cell r="D60">
            <v>6000000</v>
          </cell>
          <cell r="E60" t="str">
            <v>Inversion</v>
          </cell>
          <cell r="F60">
            <v>43488</v>
          </cell>
          <cell r="G60">
            <v>43497</v>
          </cell>
          <cell r="H60">
            <v>211</v>
          </cell>
          <cell r="I60">
            <v>43708</v>
          </cell>
        </row>
        <row r="61">
          <cell r="B61">
            <v>770167</v>
          </cell>
          <cell r="C61" t="str">
            <v>JORGE ENRIQUE CASTELLANOS RODRIGUEZ</v>
          </cell>
          <cell r="D61">
            <v>9000000</v>
          </cell>
          <cell r="E61" t="str">
            <v>Inversion</v>
          </cell>
          <cell r="F61">
            <v>43490</v>
          </cell>
          <cell r="G61">
            <v>43497</v>
          </cell>
          <cell r="H61">
            <v>211</v>
          </cell>
          <cell r="I61">
            <v>43708</v>
          </cell>
        </row>
        <row r="62">
          <cell r="B62">
            <v>777928</v>
          </cell>
          <cell r="C62" t="str">
            <v>HECTOR MANUEL ACUÑA SANCHEZ</v>
          </cell>
          <cell r="D62">
            <v>8000000</v>
          </cell>
          <cell r="E62" t="str">
            <v>Inversion</v>
          </cell>
          <cell r="F62">
            <v>43493</v>
          </cell>
          <cell r="G62">
            <v>43497</v>
          </cell>
          <cell r="H62">
            <v>211</v>
          </cell>
          <cell r="I62">
            <v>43708</v>
          </cell>
        </row>
        <row r="63">
          <cell r="B63">
            <v>778218</v>
          </cell>
          <cell r="C63" t="str">
            <v>PAMELA PARDO MEJIA</v>
          </cell>
          <cell r="D63">
            <v>5000000</v>
          </cell>
          <cell r="E63" t="str">
            <v>Inversion</v>
          </cell>
          <cell r="F63">
            <v>43493</v>
          </cell>
          <cell r="G63">
            <v>43497</v>
          </cell>
          <cell r="H63">
            <v>211</v>
          </cell>
          <cell r="I63">
            <v>43708</v>
          </cell>
        </row>
        <row r="64">
          <cell r="B64">
            <v>778311</v>
          </cell>
          <cell r="C64" t="str">
            <v>MARTHA PATRICIA ORTIZ CASTAÑO</v>
          </cell>
          <cell r="D64">
            <v>8000000</v>
          </cell>
          <cell r="E64" t="str">
            <v>Inversion</v>
          </cell>
          <cell r="F64">
            <v>43493</v>
          </cell>
          <cell r="G64">
            <v>43497</v>
          </cell>
          <cell r="H64">
            <v>211</v>
          </cell>
          <cell r="I64">
            <v>43708</v>
          </cell>
        </row>
        <row r="65">
          <cell r="B65">
            <v>778322</v>
          </cell>
          <cell r="C65" t="str">
            <v xml:space="preserve">CARLOS HERNAN BARRAGAN BELTRAN </v>
          </cell>
          <cell r="D65">
            <v>5000000</v>
          </cell>
          <cell r="E65" t="str">
            <v>Inversion</v>
          </cell>
          <cell r="F65">
            <v>43493</v>
          </cell>
          <cell r="G65">
            <v>43497</v>
          </cell>
          <cell r="H65">
            <v>211</v>
          </cell>
          <cell r="I65">
            <v>43708</v>
          </cell>
        </row>
        <row r="66">
          <cell r="B66">
            <v>782630</v>
          </cell>
          <cell r="C66" t="str">
            <v>JORGE EDISSON SANABRIA GONZALEZ</v>
          </cell>
          <cell r="D66">
            <v>9000000</v>
          </cell>
          <cell r="E66" t="str">
            <v>Inversion</v>
          </cell>
          <cell r="F66">
            <v>43494</v>
          </cell>
          <cell r="G66">
            <v>43497</v>
          </cell>
          <cell r="H66">
            <v>211</v>
          </cell>
          <cell r="I66">
            <v>43708</v>
          </cell>
        </row>
        <row r="67">
          <cell r="B67">
            <v>782853</v>
          </cell>
          <cell r="C67" t="str">
            <v>PEDRO ACOSTA LEMUS</v>
          </cell>
          <cell r="D67">
            <v>5000000</v>
          </cell>
          <cell r="E67" t="str">
            <v>Inversion</v>
          </cell>
          <cell r="F67">
            <v>43494</v>
          </cell>
          <cell r="G67">
            <v>43497</v>
          </cell>
          <cell r="H67">
            <v>211</v>
          </cell>
          <cell r="I67">
            <v>43708</v>
          </cell>
        </row>
        <row r="68">
          <cell r="B68">
            <v>787216</v>
          </cell>
          <cell r="C68" t="str">
            <v xml:space="preserve">CAROLINA  RODRIGUEZ PUIN </v>
          </cell>
          <cell r="D68">
            <v>5000000</v>
          </cell>
          <cell r="E68" t="str">
            <v>Inversion</v>
          </cell>
          <cell r="F68">
            <v>43495</v>
          </cell>
          <cell r="G68">
            <v>43497</v>
          </cell>
          <cell r="H68">
            <v>211</v>
          </cell>
          <cell r="I68">
            <v>43708</v>
          </cell>
        </row>
        <row r="69">
          <cell r="B69">
            <v>787773</v>
          </cell>
          <cell r="C69" t="str">
            <v xml:space="preserve">MARIA JOSE CRESPO LOPEZ </v>
          </cell>
          <cell r="D69">
            <v>8000000</v>
          </cell>
          <cell r="E69" t="str">
            <v>Inversion</v>
          </cell>
          <cell r="F69">
            <v>43672</v>
          </cell>
          <cell r="G69">
            <v>43672</v>
          </cell>
          <cell r="H69">
            <v>36</v>
          </cell>
          <cell r="I69">
            <v>43708</v>
          </cell>
        </row>
        <row r="70">
          <cell r="B70">
            <v>786348</v>
          </cell>
          <cell r="C70" t="str">
            <v>JOSEPH FELIPE PULIDO</v>
          </cell>
          <cell r="D70">
            <v>4000000</v>
          </cell>
          <cell r="E70" t="str">
            <v>Inversion</v>
          </cell>
          <cell r="F70">
            <v>43495</v>
          </cell>
          <cell r="G70">
            <v>43497</v>
          </cell>
          <cell r="H70">
            <v>211</v>
          </cell>
          <cell r="I70">
            <v>43708</v>
          </cell>
        </row>
        <row r="71">
          <cell r="B71">
            <v>786827</v>
          </cell>
          <cell r="C71" t="str">
            <v>ANDREA FERNANDA GUZMAN SANCHEZ</v>
          </cell>
          <cell r="D71">
            <v>7000000</v>
          </cell>
          <cell r="E71" t="str">
            <v>Inversion</v>
          </cell>
          <cell r="F71">
            <v>43495</v>
          </cell>
          <cell r="G71">
            <v>43497</v>
          </cell>
          <cell r="H71">
            <v>211</v>
          </cell>
          <cell r="I71">
            <v>43708</v>
          </cell>
        </row>
        <row r="72">
          <cell r="B72">
            <v>789711</v>
          </cell>
          <cell r="C72" t="str">
            <v>LUIS HENRY RODRIGUEZ FORERO</v>
          </cell>
          <cell r="D72">
            <v>5000000</v>
          </cell>
          <cell r="E72" t="str">
            <v>Inversion</v>
          </cell>
          <cell r="F72">
            <v>43496</v>
          </cell>
          <cell r="G72">
            <v>43497</v>
          </cell>
          <cell r="H72">
            <v>211</v>
          </cell>
          <cell r="I72">
            <v>43708</v>
          </cell>
        </row>
        <row r="73">
          <cell r="B73">
            <v>790374</v>
          </cell>
          <cell r="C73" t="str">
            <v>PEDRO LUIS SOLER MONGUE</v>
          </cell>
          <cell r="D73">
            <v>8000000</v>
          </cell>
          <cell r="E73" t="str">
            <v>Inversion</v>
          </cell>
          <cell r="F73">
            <v>43496</v>
          </cell>
          <cell r="G73">
            <v>43497</v>
          </cell>
          <cell r="H73">
            <v>210</v>
          </cell>
          <cell r="I73">
            <v>43707</v>
          </cell>
        </row>
        <row r="74">
          <cell r="B74">
            <v>790948</v>
          </cell>
          <cell r="C74" t="str">
            <v>JORGE ANTONIO DAVID MONROY RINCON</v>
          </cell>
          <cell r="D74">
            <v>4000000</v>
          </cell>
          <cell r="E74" t="str">
            <v>Inversion</v>
          </cell>
          <cell r="F74">
            <v>43496</v>
          </cell>
          <cell r="G74">
            <v>43497</v>
          </cell>
          <cell r="H74">
            <v>211</v>
          </cell>
          <cell r="I74">
            <v>43708</v>
          </cell>
        </row>
        <row r="75">
          <cell r="B75">
            <v>791085</v>
          </cell>
          <cell r="C75" t="str">
            <v>LAURA CAROLINA NOSSA GONZALEZ</v>
          </cell>
          <cell r="D75">
            <v>4000000</v>
          </cell>
          <cell r="E75" t="str">
            <v>Inversion</v>
          </cell>
          <cell r="F75">
            <v>43496</v>
          </cell>
          <cell r="G75">
            <v>43497</v>
          </cell>
          <cell r="H75">
            <v>211</v>
          </cell>
          <cell r="I75">
            <v>43708</v>
          </cell>
        </row>
        <row r="76">
          <cell r="B76">
            <v>791843</v>
          </cell>
          <cell r="C76" t="str">
            <v>HERNANDO ESTUPIÑAN RODRIGUEZ</v>
          </cell>
          <cell r="D76">
            <v>7000000</v>
          </cell>
          <cell r="E76" t="str">
            <v>Inversion</v>
          </cell>
          <cell r="F76">
            <v>43496</v>
          </cell>
          <cell r="G76">
            <v>43497</v>
          </cell>
          <cell r="H76">
            <v>211</v>
          </cell>
          <cell r="I76">
            <v>43708</v>
          </cell>
        </row>
        <row r="77">
          <cell r="B77">
            <v>792048</v>
          </cell>
          <cell r="C77" t="str">
            <v xml:space="preserve">CRISTIAN CAMILO CLAVIJO NIÑO </v>
          </cell>
          <cell r="D77">
            <v>6000000</v>
          </cell>
          <cell r="E77" t="str">
            <v>Inversion</v>
          </cell>
          <cell r="F77">
            <v>43496</v>
          </cell>
          <cell r="G77">
            <v>43497</v>
          </cell>
          <cell r="H77">
            <v>211</v>
          </cell>
          <cell r="I77">
            <v>43708</v>
          </cell>
        </row>
        <row r="78">
          <cell r="B78">
            <v>778137</v>
          </cell>
          <cell r="C78" t="str">
            <v>JOSE MAURICIO LAMUS ROJAS</v>
          </cell>
          <cell r="D78">
            <v>9000000</v>
          </cell>
          <cell r="E78" t="str">
            <v>Inversion</v>
          </cell>
          <cell r="F78">
            <v>43493</v>
          </cell>
          <cell r="G78">
            <v>43497</v>
          </cell>
          <cell r="H78">
            <v>211</v>
          </cell>
          <cell r="I78">
            <v>43708</v>
          </cell>
        </row>
        <row r="79">
          <cell r="B79">
            <v>778226</v>
          </cell>
          <cell r="C79" t="str">
            <v>NATHALIE RODRIGUEZ MOSQUERA</v>
          </cell>
          <cell r="D79">
            <v>4000000</v>
          </cell>
          <cell r="E79" t="str">
            <v>Inversion</v>
          </cell>
          <cell r="F79">
            <v>43493</v>
          </cell>
          <cell r="G79">
            <v>43497</v>
          </cell>
          <cell r="H79">
            <v>211</v>
          </cell>
          <cell r="I79">
            <v>43708</v>
          </cell>
        </row>
        <row r="80">
          <cell r="B80">
            <v>778309</v>
          </cell>
          <cell r="C80" t="str">
            <v>NERIED ECHEVERRY PRADA</v>
          </cell>
          <cell r="D80">
            <v>7000000</v>
          </cell>
          <cell r="E80" t="str">
            <v>Inversion</v>
          </cell>
          <cell r="F80">
            <v>43493</v>
          </cell>
          <cell r="G80">
            <v>43497</v>
          </cell>
          <cell r="H80">
            <v>211</v>
          </cell>
          <cell r="I80">
            <v>43708</v>
          </cell>
        </row>
        <row r="81">
          <cell r="B81">
            <v>781583</v>
          </cell>
          <cell r="C81" t="str">
            <v>DIXON RICARDO CARRASCAL FRANCO</v>
          </cell>
          <cell r="D81">
            <v>4000000</v>
          </cell>
          <cell r="E81" t="str">
            <v>Inversion</v>
          </cell>
          <cell r="F81">
            <v>43494</v>
          </cell>
          <cell r="G81">
            <v>43497</v>
          </cell>
          <cell r="H81">
            <v>211</v>
          </cell>
          <cell r="I81">
            <v>43708</v>
          </cell>
        </row>
        <row r="82">
          <cell r="B82">
            <v>781918</v>
          </cell>
          <cell r="C82" t="str">
            <v>WILSON EDILMAR SANCHEZ HERNANDEZ</v>
          </cell>
          <cell r="D82">
            <v>7000000</v>
          </cell>
          <cell r="E82" t="str">
            <v>Inversion</v>
          </cell>
          <cell r="F82">
            <v>43494</v>
          </cell>
          <cell r="G82">
            <v>43497</v>
          </cell>
          <cell r="H82">
            <v>211</v>
          </cell>
          <cell r="I82">
            <v>43708</v>
          </cell>
        </row>
        <row r="83">
          <cell r="B83">
            <v>786207</v>
          </cell>
          <cell r="C83" t="str">
            <v>NASLY JUDITH CARDOZO LONDOÑO</v>
          </cell>
          <cell r="D83">
            <v>8000000</v>
          </cell>
          <cell r="E83" t="str">
            <v>Inversion</v>
          </cell>
          <cell r="F83">
            <v>43495</v>
          </cell>
          <cell r="G83">
            <v>43497</v>
          </cell>
          <cell r="H83">
            <v>211</v>
          </cell>
          <cell r="I83">
            <v>43708</v>
          </cell>
        </row>
        <row r="84">
          <cell r="B84">
            <v>778744</v>
          </cell>
          <cell r="C84" t="str">
            <v>GRACIELA CECILIA RETAMOSO LLAMAS</v>
          </cell>
          <cell r="D84">
            <v>9000000</v>
          </cell>
          <cell r="E84" t="str">
            <v>Inversion</v>
          </cell>
          <cell r="F84">
            <v>43494</v>
          </cell>
          <cell r="G84">
            <v>43497</v>
          </cell>
          <cell r="H84">
            <v>210</v>
          </cell>
          <cell r="I84">
            <v>43707</v>
          </cell>
        </row>
        <row r="85">
          <cell r="B85">
            <v>780525</v>
          </cell>
          <cell r="C85" t="str">
            <v>RICARDO GUZMAN ARROYO</v>
          </cell>
          <cell r="D85">
            <v>7000000</v>
          </cell>
          <cell r="E85" t="str">
            <v>Inversion</v>
          </cell>
          <cell r="F85">
            <v>43494</v>
          </cell>
          <cell r="G85">
            <v>43497</v>
          </cell>
          <cell r="H85">
            <v>210</v>
          </cell>
          <cell r="I85">
            <v>43707</v>
          </cell>
        </row>
        <row r="86">
          <cell r="B86">
            <v>781349</v>
          </cell>
          <cell r="C86" t="str">
            <v>JHON JAIRO CALVO PINZON</v>
          </cell>
          <cell r="D86">
            <v>6000000</v>
          </cell>
          <cell r="E86" t="str">
            <v>Inversion</v>
          </cell>
          <cell r="F86">
            <v>43494</v>
          </cell>
          <cell r="G86">
            <v>43497</v>
          </cell>
          <cell r="H86">
            <v>210</v>
          </cell>
          <cell r="I86">
            <v>43707</v>
          </cell>
        </row>
        <row r="87">
          <cell r="B87">
            <v>782017</v>
          </cell>
          <cell r="C87" t="str">
            <v>SANDRA LORENA RIASCOS RIASCOS</v>
          </cell>
          <cell r="D87">
            <v>4000000</v>
          </cell>
          <cell r="E87" t="str">
            <v>Inversion</v>
          </cell>
          <cell r="F87">
            <v>43494</v>
          </cell>
          <cell r="G87">
            <v>43497</v>
          </cell>
          <cell r="H87">
            <v>210</v>
          </cell>
          <cell r="I87">
            <v>43707</v>
          </cell>
        </row>
        <row r="88">
          <cell r="B88">
            <v>789762</v>
          </cell>
          <cell r="C88" t="str">
            <v>MARIA DE LOS ANGELES PALACIOS CALIXTO</v>
          </cell>
          <cell r="D88">
            <v>5000000</v>
          </cell>
          <cell r="E88" t="str">
            <v>Inversion</v>
          </cell>
          <cell r="F88">
            <v>43496</v>
          </cell>
          <cell r="G88">
            <v>43497</v>
          </cell>
          <cell r="H88">
            <v>210</v>
          </cell>
          <cell r="I88">
            <v>43707</v>
          </cell>
        </row>
        <row r="89">
          <cell r="B89">
            <v>793520</v>
          </cell>
          <cell r="C89" t="str">
            <v>LUIS OSWALDO CONTRERAS OLIVOS</v>
          </cell>
          <cell r="D89">
            <v>4000000</v>
          </cell>
          <cell r="E89" t="str">
            <v>Inversion</v>
          </cell>
          <cell r="F89">
            <v>43496</v>
          </cell>
          <cell r="G89">
            <v>43497</v>
          </cell>
          <cell r="H89">
            <v>211</v>
          </cell>
          <cell r="I89">
            <v>43708</v>
          </cell>
        </row>
        <row r="90">
          <cell r="B90">
            <v>789003</v>
          </cell>
          <cell r="C90" t="str">
            <v>OSCAR JULIAN DUARTE CUBILLOS</v>
          </cell>
          <cell r="D90">
            <v>5000000</v>
          </cell>
          <cell r="E90" t="str">
            <v>Inversion</v>
          </cell>
          <cell r="F90">
            <v>43496</v>
          </cell>
          <cell r="G90">
            <v>43497</v>
          </cell>
          <cell r="H90">
            <v>210</v>
          </cell>
          <cell r="I90">
            <v>43707</v>
          </cell>
        </row>
        <row r="91">
          <cell r="B91">
            <v>785575</v>
          </cell>
          <cell r="C91" t="str">
            <v>MILTON JOSE HERNANDEZ ARIZA</v>
          </cell>
          <cell r="D91">
            <v>9000000</v>
          </cell>
          <cell r="E91" t="str">
            <v>Inversion</v>
          </cell>
          <cell r="F91">
            <v>43495</v>
          </cell>
          <cell r="G91">
            <v>43497</v>
          </cell>
          <cell r="H91">
            <v>211</v>
          </cell>
          <cell r="I91">
            <v>43708</v>
          </cell>
        </row>
        <row r="92">
          <cell r="B92">
            <v>786202</v>
          </cell>
          <cell r="C92" t="str">
            <v>JOSE NELSON JIMENEZ PORRAS</v>
          </cell>
          <cell r="D92">
            <v>6000000</v>
          </cell>
          <cell r="E92" t="str">
            <v>Inversion</v>
          </cell>
          <cell r="F92">
            <v>43495</v>
          </cell>
          <cell r="G92">
            <v>43497</v>
          </cell>
          <cell r="H92">
            <v>211</v>
          </cell>
          <cell r="I92">
            <v>43708</v>
          </cell>
        </row>
        <row r="93">
          <cell r="B93">
            <v>786711</v>
          </cell>
          <cell r="C93" t="str">
            <v>WILDEMAR ALFONSO LOZANO BARON</v>
          </cell>
          <cell r="D93">
            <v>7000000</v>
          </cell>
          <cell r="E93" t="str">
            <v>Inversion</v>
          </cell>
          <cell r="F93">
            <v>43495</v>
          </cell>
          <cell r="G93">
            <v>43497</v>
          </cell>
          <cell r="H93">
            <v>211</v>
          </cell>
          <cell r="I93">
            <v>43708</v>
          </cell>
        </row>
        <row r="94">
          <cell r="B94">
            <v>789847</v>
          </cell>
          <cell r="C94" t="str">
            <v>GIL JHON YEPES BENITEZ</v>
          </cell>
          <cell r="D94">
            <v>5000000</v>
          </cell>
          <cell r="E94" t="str">
            <v>Inversion</v>
          </cell>
          <cell r="F94">
            <v>43496</v>
          </cell>
          <cell r="G94">
            <v>43497</v>
          </cell>
          <cell r="H94">
            <v>211</v>
          </cell>
          <cell r="I94">
            <v>43708</v>
          </cell>
        </row>
        <row r="95">
          <cell r="B95">
            <v>790707</v>
          </cell>
          <cell r="C95" t="str">
            <v>CARLOS ANDRES REINALES PEÑA</v>
          </cell>
          <cell r="D95">
            <v>5000000</v>
          </cell>
          <cell r="E95" t="str">
            <v>Inversion</v>
          </cell>
          <cell r="F95">
            <v>43496</v>
          </cell>
          <cell r="G95">
            <v>43497</v>
          </cell>
          <cell r="H95">
            <v>211</v>
          </cell>
          <cell r="I95">
            <v>43708</v>
          </cell>
        </row>
        <row r="96">
          <cell r="B96">
            <v>792521</v>
          </cell>
          <cell r="C96" t="str">
            <v>CARLOS EDWARD OSORIO AGUIAR</v>
          </cell>
          <cell r="D96">
            <v>7000000</v>
          </cell>
          <cell r="E96" t="str">
            <v>Inversion</v>
          </cell>
          <cell r="F96">
            <v>43496</v>
          </cell>
          <cell r="G96">
            <v>43497</v>
          </cell>
          <cell r="H96">
            <v>211</v>
          </cell>
          <cell r="I96">
            <v>43708</v>
          </cell>
        </row>
        <row r="97">
          <cell r="B97">
            <v>776683</v>
          </cell>
          <cell r="C97" t="str">
            <v>CAMILO ALFONSO CHAPARRO</v>
          </cell>
          <cell r="D97">
            <v>14597493</v>
          </cell>
          <cell r="E97" t="str">
            <v>Inversion</v>
          </cell>
          <cell r="F97">
            <v>43493</v>
          </cell>
          <cell r="G97">
            <v>43497</v>
          </cell>
          <cell r="H97">
            <v>211</v>
          </cell>
          <cell r="I97">
            <v>43708</v>
          </cell>
        </row>
        <row r="98">
          <cell r="B98">
            <v>777429</v>
          </cell>
          <cell r="C98" t="str">
            <v>DAVID FELIPE BASABE ALVARADO</v>
          </cell>
          <cell r="D98">
            <v>4000000</v>
          </cell>
          <cell r="E98" t="str">
            <v>Inversion</v>
          </cell>
          <cell r="F98">
            <v>43493</v>
          </cell>
          <cell r="G98">
            <v>43497</v>
          </cell>
          <cell r="H98">
            <v>211</v>
          </cell>
          <cell r="I98">
            <v>43708</v>
          </cell>
        </row>
        <row r="99">
          <cell r="B99">
            <v>780731</v>
          </cell>
          <cell r="C99" t="str">
            <v>ALVARO IVAN GONZALEZ GUARIN</v>
          </cell>
          <cell r="D99">
            <v>3000000</v>
          </cell>
          <cell r="E99" t="str">
            <v>Inversion</v>
          </cell>
          <cell r="F99">
            <v>43494</v>
          </cell>
          <cell r="G99">
            <v>43497</v>
          </cell>
          <cell r="H99">
            <v>211</v>
          </cell>
          <cell r="I99">
            <v>43708</v>
          </cell>
        </row>
        <row r="100">
          <cell r="B100">
            <v>781705</v>
          </cell>
          <cell r="C100" t="str">
            <v>FREDY ROBERTO BONILLA ORTIZ</v>
          </cell>
          <cell r="D100">
            <v>4000000</v>
          </cell>
          <cell r="E100" t="str">
            <v>Inversion</v>
          </cell>
          <cell r="F100">
            <v>43494</v>
          </cell>
          <cell r="G100">
            <v>43497</v>
          </cell>
          <cell r="H100">
            <v>211</v>
          </cell>
          <cell r="I100">
            <v>43708</v>
          </cell>
        </row>
        <row r="101">
          <cell r="B101">
            <v>787038</v>
          </cell>
          <cell r="C101" t="str">
            <v>JOHN JAIRO BELTRAN MELENDEZ</v>
          </cell>
          <cell r="D101">
            <v>6000000</v>
          </cell>
          <cell r="E101" t="str">
            <v>Inversion</v>
          </cell>
          <cell r="F101">
            <v>43495</v>
          </cell>
          <cell r="G101">
            <v>43497</v>
          </cell>
          <cell r="H101">
            <v>211</v>
          </cell>
          <cell r="I101">
            <v>43708</v>
          </cell>
        </row>
        <row r="102">
          <cell r="B102">
            <v>770741</v>
          </cell>
          <cell r="C102" t="str">
            <v>OMAR FRANCISCO VIDAL ROJAS</v>
          </cell>
          <cell r="D102">
            <v>10000000</v>
          </cell>
          <cell r="E102" t="str">
            <v>Inversion</v>
          </cell>
          <cell r="F102">
            <v>43613</v>
          </cell>
          <cell r="G102">
            <v>43613</v>
          </cell>
          <cell r="H102">
            <v>95</v>
          </cell>
          <cell r="I102">
            <v>43708</v>
          </cell>
        </row>
        <row r="103">
          <cell r="B103">
            <v>789726</v>
          </cell>
          <cell r="C103" t="str">
            <v>VICTOR MANUEL VIDAL SANJUR</v>
          </cell>
          <cell r="D103">
            <v>7200000</v>
          </cell>
          <cell r="E103" t="str">
            <v>Inversion</v>
          </cell>
          <cell r="F103">
            <v>43550</v>
          </cell>
          <cell r="G103">
            <v>43550</v>
          </cell>
          <cell r="H103">
            <v>158</v>
          </cell>
          <cell r="I103">
            <v>43708</v>
          </cell>
        </row>
        <row r="104">
          <cell r="B104">
            <v>777835</v>
          </cell>
          <cell r="C104" t="str">
            <v>FABIO BECERRA HEREDIA</v>
          </cell>
          <cell r="D104">
            <v>7000000</v>
          </cell>
          <cell r="E104" t="str">
            <v>Inversion</v>
          </cell>
          <cell r="F104">
            <v>43636</v>
          </cell>
          <cell r="G104">
            <v>43636</v>
          </cell>
          <cell r="H104">
            <v>72</v>
          </cell>
          <cell r="I104">
            <v>43708</v>
          </cell>
        </row>
        <row r="105">
          <cell r="B105">
            <v>759044</v>
          </cell>
          <cell r="C105" t="str">
            <v>SEGUNDO ARSENIO PORRAS SANDOVAL</v>
          </cell>
          <cell r="D105">
            <v>7200000</v>
          </cell>
          <cell r="E105" t="str">
            <v>Inversion</v>
          </cell>
          <cell r="F105">
            <v>43488</v>
          </cell>
          <cell r="G105">
            <v>43497</v>
          </cell>
          <cell r="H105">
            <v>210</v>
          </cell>
          <cell r="I105">
            <v>43707</v>
          </cell>
        </row>
        <row r="106">
          <cell r="B106">
            <v>760551</v>
          </cell>
          <cell r="C106" t="str">
            <v>MAIRENY ESMERALDA VARGAS GOMEZ</v>
          </cell>
          <cell r="D106">
            <v>7200000</v>
          </cell>
          <cell r="E106" t="str">
            <v>Inversion</v>
          </cell>
          <cell r="F106">
            <v>43488</v>
          </cell>
          <cell r="G106">
            <v>43497</v>
          </cell>
          <cell r="H106">
            <v>211</v>
          </cell>
          <cell r="I106">
            <v>43708</v>
          </cell>
        </row>
        <row r="107">
          <cell r="B107">
            <v>761932</v>
          </cell>
          <cell r="C107" t="str">
            <v>NANCY PATRICIA ALVARADO GOMEZ</v>
          </cell>
          <cell r="D107">
            <v>7200000</v>
          </cell>
          <cell r="E107" t="str">
            <v>Inversion</v>
          </cell>
          <cell r="F107">
            <v>43488</v>
          </cell>
          <cell r="G107">
            <v>43497</v>
          </cell>
          <cell r="H107">
            <v>210</v>
          </cell>
          <cell r="I107">
            <v>43707</v>
          </cell>
        </row>
        <row r="108">
          <cell r="B108">
            <v>764620</v>
          </cell>
          <cell r="C108" t="str">
            <v xml:space="preserve">RITA GOMEZ RAMIREZ </v>
          </cell>
          <cell r="D108">
            <v>8000000</v>
          </cell>
          <cell r="E108" t="str">
            <v>Inversion</v>
          </cell>
          <cell r="F108">
            <v>43489</v>
          </cell>
          <cell r="G108">
            <v>43497</v>
          </cell>
          <cell r="H108">
            <v>211</v>
          </cell>
          <cell r="I108">
            <v>43708</v>
          </cell>
        </row>
        <row r="109">
          <cell r="B109">
            <v>777273</v>
          </cell>
          <cell r="C109" t="str">
            <v>ABRAHAM GUERRERO PEREA</v>
          </cell>
          <cell r="D109">
            <v>7200000</v>
          </cell>
          <cell r="E109" t="str">
            <v>Inversion</v>
          </cell>
          <cell r="F109">
            <v>43493</v>
          </cell>
          <cell r="G109">
            <v>43497</v>
          </cell>
          <cell r="H109">
            <v>210</v>
          </cell>
          <cell r="I109">
            <v>43707</v>
          </cell>
        </row>
        <row r="110">
          <cell r="B110">
            <v>785782</v>
          </cell>
          <cell r="C110" t="str">
            <v>INGRID PAOLA ROMERO PINILLA</v>
          </cell>
          <cell r="D110">
            <v>7200000</v>
          </cell>
          <cell r="E110" t="str">
            <v>Inversion</v>
          </cell>
          <cell r="F110">
            <v>43495</v>
          </cell>
          <cell r="G110">
            <v>43497</v>
          </cell>
          <cell r="H110">
            <v>210</v>
          </cell>
          <cell r="I110">
            <v>43707</v>
          </cell>
        </row>
        <row r="111">
          <cell r="B111">
            <v>787714</v>
          </cell>
          <cell r="C111" t="str">
            <v>IVINZON CAMACHO TRIANA</v>
          </cell>
          <cell r="D111">
            <v>4000000</v>
          </cell>
          <cell r="E111" t="str">
            <v>Inversion</v>
          </cell>
          <cell r="F111">
            <v>43495</v>
          </cell>
          <cell r="G111">
            <v>43497</v>
          </cell>
          <cell r="H111">
            <v>210</v>
          </cell>
          <cell r="I111">
            <v>43707</v>
          </cell>
        </row>
        <row r="112">
          <cell r="B112">
            <v>787845</v>
          </cell>
          <cell r="C112" t="str">
            <v>LUIS GABRIEL MIRANDA VERBEL</v>
          </cell>
          <cell r="D112">
            <v>7200000</v>
          </cell>
          <cell r="E112" t="str">
            <v>Inversion</v>
          </cell>
          <cell r="F112">
            <v>43495</v>
          </cell>
          <cell r="G112">
            <v>43497</v>
          </cell>
          <cell r="H112">
            <v>210</v>
          </cell>
          <cell r="I112">
            <v>43707</v>
          </cell>
        </row>
        <row r="113">
          <cell r="B113">
            <v>788102</v>
          </cell>
          <cell r="C113" t="str">
            <v>CIRO JOSE MUÑOZ OÑATE</v>
          </cell>
          <cell r="D113">
            <v>9000000</v>
          </cell>
          <cell r="E113" t="str">
            <v>Inversion</v>
          </cell>
          <cell r="F113">
            <v>43495</v>
          </cell>
          <cell r="G113">
            <v>43497</v>
          </cell>
          <cell r="H113">
            <v>210</v>
          </cell>
          <cell r="I113">
            <v>43707</v>
          </cell>
        </row>
        <row r="114">
          <cell r="B114">
            <v>789604</v>
          </cell>
          <cell r="C114" t="str">
            <v>SULMA CLEMENCIA TORRES GALLO</v>
          </cell>
          <cell r="D114">
            <v>6000000</v>
          </cell>
          <cell r="E114" t="str">
            <v>Inversion</v>
          </cell>
          <cell r="F114">
            <v>43496</v>
          </cell>
          <cell r="G114">
            <v>43497</v>
          </cell>
          <cell r="H114">
            <v>210</v>
          </cell>
          <cell r="I114">
            <v>43707</v>
          </cell>
        </row>
        <row r="115">
          <cell r="B115">
            <v>791076</v>
          </cell>
          <cell r="C115" t="str">
            <v>JUAN ALEXIS MARTINEZ FAJARDO</v>
          </cell>
          <cell r="D115">
            <v>6000000</v>
          </cell>
          <cell r="E115" t="str">
            <v>Inversion</v>
          </cell>
          <cell r="F115">
            <v>43496</v>
          </cell>
          <cell r="G115">
            <v>43497</v>
          </cell>
          <cell r="H115">
            <v>210</v>
          </cell>
          <cell r="I115">
            <v>43707</v>
          </cell>
        </row>
        <row r="116">
          <cell r="B116">
            <v>793508</v>
          </cell>
          <cell r="C116" t="str">
            <v>NATALIA CASTRO REY</v>
          </cell>
          <cell r="D116">
            <v>6000000</v>
          </cell>
          <cell r="E116" t="str">
            <v>Inversion</v>
          </cell>
          <cell r="F116">
            <v>43496</v>
          </cell>
          <cell r="G116">
            <v>43497</v>
          </cell>
          <cell r="H116">
            <v>211</v>
          </cell>
          <cell r="I116">
            <v>43708</v>
          </cell>
        </row>
        <row r="117">
          <cell r="B117">
            <v>793628</v>
          </cell>
          <cell r="C117" t="str">
            <v xml:space="preserve">JULIAN ALBERTO PAEZ VARGAS </v>
          </cell>
          <cell r="D117">
            <v>5000000</v>
          </cell>
          <cell r="E117" t="str">
            <v>Inversion</v>
          </cell>
          <cell r="F117">
            <v>43496</v>
          </cell>
          <cell r="G117">
            <v>43497</v>
          </cell>
          <cell r="H117">
            <v>211</v>
          </cell>
          <cell r="I117">
            <v>43708</v>
          </cell>
        </row>
        <row r="118">
          <cell r="B118">
            <v>760591</v>
          </cell>
          <cell r="C118" t="str">
            <v>YENNY PAOLA ARANGUREN  LEÓN</v>
          </cell>
          <cell r="D118">
            <v>7200000</v>
          </cell>
          <cell r="E118" t="str">
            <v>Inversion</v>
          </cell>
          <cell r="F118">
            <v>43662</v>
          </cell>
          <cell r="G118">
            <v>43662</v>
          </cell>
          <cell r="H118">
            <v>46</v>
          </cell>
          <cell r="I118">
            <v>43708</v>
          </cell>
        </row>
        <row r="119">
          <cell r="B119">
            <v>763971</v>
          </cell>
          <cell r="C119" t="str">
            <v>MAIKOL YOUSSEPPI DI PIETRO LUQUE</v>
          </cell>
          <cell r="D119">
            <v>7200000</v>
          </cell>
          <cell r="E119" t="str">
            <v>Inversion</v>
          </cell>
          <cell r="F119">
            <v>43621</v>
          </cell>
          <cell r="G119">
            <v>43621</v>
          </cell>
          <cell r="H119">
            <v>86</v>
          </cell>
          <cell r="I119">
            <v>43707</v>
          </cell>
        </row>
        <row r="120">
          <cell r="B120">
            <v>785308</v>
          </cell>
          <cell r="C120" t="str">
            <v>ANDREA CAROLINA ALFARO SALAS</v>
          </cell>
          <cell r="D120">
            <v>7000000</v>
          </cell>
          <cell r="E120" t="str">
            <v>Inversion</v>
          </cell>
          <cell r="F120">
            <v>43628</v>
          </cell>
          <cell r="G120">
            <v>43628</v>
          </cell>
          <cell r="H120">
            <v>80</v>
          </cell>
          <cell r="I120">
            <v>43708</v>
          </cell>
        </row>
        <row r="121">
          <cell r="B121">
            <v>787060</v>
          </cell>
          <cell r="C121" t="str">
            <v>NELSY SILVANA QUIÑONES BATALLA</v>
          </cell>
          <cell r="D121">
            <v>4000000</v>
          </cell>
          <cell r="E121" t="str">
            <v>Inversion</v>
          </cell>
          <cell r="F121">
            <v>43634</v>
          </cell>
          <cell r="G121">
            <v>43634</v>
          </cell>
          <cell r="H121">
            <v>74</v>
          </cell>
          <cell r="I121">
            <v>43708</v>
          </cell>
        </row>
        <row r="122">
          <cell r="B122">
            <v>787973</v>
          </cell>
          <cell r="C122" t="str">
            <v>NELSON PASTRANA CASTAÑEDA</v>
          </cell>
          <cell r="D122">
            <v>7000000</v>
          </cell>
          <cell r="E122" t="str">
            <v>Inversion</v>
          </cell>
          <cell r="F122">
            <v>43678</v>
          </cell>
          <cell r="G122">
            <v>43678</v>
          </cell>
          <cell r="H122">
            <v>30</v>
          </cell>
          <cell r="I122">
            <v>43708</v>
          </cell>
        </row>
        <row r="123">
          <cell r="B123">
            <v>789767</v>
          </cell>
          <cell r="C123" t="str">
            <v>REINALDO RAFAEL SERPA GONZALEZ</v>
          </cell>
          <cell r="D123">
            <v>8000000</v>
          </cell>
          <cell r="E123" t="str">
            <v>Inversion</v>
          </cell>
          <cell r="F123">
            <v>43662</v>
          </cell>
          <cell r="G123">
            <v>43662</v>
          </cell>
          <cell r="H123">
            <v>46</v>
          </cell>
          <cell r="I123">
            <v>43708</v>
          </cell>
        </row>
        <row r="124">
          <cell r="B124">
            <v>790405</v>
          </cell>
          <cell r="C124" t="str">
            <v>EDNA MAGALY LARA MENDOZA</v>
          </cell>
          <cell r="D124">
            <v>4000000</v>
          </cell>
          <cell r="E124" t="str">
            <v>Inversion</v>
          </cell>
          <cell r="F124">
            <v>43630</v>
          </cell>
          <cell r="G124">
            <v>43630</v>
          </cell>
          <cell r="H124">
            <v>78</v>
          </cell>
          <cell r="I124">
            <v>43708</v>
          </cell>
        </row>
        <row r="125">
          <cell r="B125">
            <v>758888</v>
          </cell>
          <cell r="C125" t="str">
            <v>SONIA GOMEZ CORTES</v>
          </cell>
          <cell r="D125">
            <v>8000000</v>
          </cell>
          <cell r="E125" t="str">
            <v>Inversion</v>
          </cell>
          <cell r="F125">
            <v>43488</v>
          </cell>
          <cell r="G125">
            <v>43497</v>
          </cell>
          <cell r="H125">
            <v>211</v>
          </cell>
          <cell r="I125">
            <v>43708</v>
          </cell>
        </row>
        <row r="126">
          <cell r="B126">
            <v>787010</v>
          </cell>
          <cell r="C126" t="str">
            <v>RAFAEL GUZMAN NAVARRO</v>
          </cell>
          <cell r="D126">
            <v>10000000</v>
          </cell>
          <cell r="E126" t="str">
            <v>Funcionamiento</v>
          </cell>
          <cell r="F126">
            <v>43495</v>
          </cell>
          <cell r="G126">
            <v>43497</v>
          </cell>
          <cell r="H126">
            <v>211</v>
          </cell>
          <cell r="I126">
            <v>43708</v>
          </cell>
        </row>
        <row r="127">
          <cell r="D127">
            <v>858497493</v>
          </cell>
          <cell r="I127" t="str">
            <v>AGOSTO</v>
          </cell>
        </row>
        <row r="128">
          <cell r="B128">
            <v>781558</v>
          </cell>
          <cell r="C128" t="str">
            <v>JUAN VICENTE VALBUENA NIÑO</v>
          </cell>
          <cell r="D128">
            <v>8000000</v>
          </cell>
          <cell r="E128" t="str">
            <v>Funcionamiento</v>
          </cell>
          <cell r="F128">
            <v>43494</v>
          </cell>
          <cell r="G128">
            <v>43500</v>
          </cell>
          <cell r="H128">
            <v>211</v>
          </cell>
          <cell r="I128">
            <v>43711</v>
          </cell>
        </row>
        <row r="129">
          <cell r="B129">
            <v>791673</v>
          </cell>
          <cell r="C129" t="str">
            <v>NUBIA MAGOLA MESA GRANADOS</v>
          </cell>
          <cell r="D129">
            <v>8000000</v>
          </cell>
          <cell r="E129" t="str">
            <v>Inversion</v>
          </cell>
          <cell r="F129">
            <v>43496</v>
          </cell>
          <cell r="G129">
            <v>43497</v>
          </cell>
          <cell r="H129">
            <v>241</v>
          </cell>
          <cell r="I129">
            <v>43738</v>
          </cell>
        </row>
        <row r="130">
          <cell r="B130">
            <v>785746</v>
          </cell>
          <cell r="C130" t="str">
            <v>LUZ NELLY CASTAÑEDA CONTRERAS</v>
          </cell>
          <cell r="D130">
            <v>8000000</v>
          </cell>
          <cell r="E130" t="str">
            <v>Inversion</v>
          </cell>
          <cell r="F130">
            <v>43537</v>
          </cell>
          <cell r="G130">
            <v>43501</v>
          </cell>
          <cell r="H130">
            <v>211</v>
          </cell>
          <cell r="I130">
            <v>43712</v>
          </cell>
        </row>
        <row r="131">
          <cell r="B131">
            <v>793504</v>
          </cell>
          <cell r="C131" t="str">
            <v>OSCAR ALFONSO MEDINA RODRIGUEZ</v>
          </cell>
          <cell r="D131">
            <v>4000000</v>
          </cell>
          <cell r="E131" t="str">
            <v>Inversion</v>
          </cell>
          <cell r="F131">
            <v>43496</v>
          </cell>
          <cell r="G131">
            <v>43501</v>
          </cell>
          <cell r="H131">
            <v>211</v>
          </cell>
          <cell r="I131">
            <v>43712</v>
          </cell>
        </row>
        <row r="132">
          <cell r="B132">
            <v>787731</v>
          </cell>
          <cell r="C132" t="str">
            <v>FREDY ALEXANDER SIACHOQUE HERRERA</v>
          </cell>
          <cell r="D132">
            <v>7000000</v>
          </cell>
          <cell r="E132" t="str">
            <v>Inversion</v>
          </cell>
          <cell r="F132">
            <v>43495</v>
          </cell>
          <cell r="G132">
            <v>43497</v>
          </cell>
          <cell r="H132">
            <v>241</v>
          </cell>
          <cell r="I132">
            <v>43738</v>
          </cell>
        </row>
        <row r="133">
          <cell r="B133">
            <v>787813</v>
          </cell>
          <cell r="C133" t="str">
            <v>ALVARO CARREÑO
ORTIZ</v>
          </cell>
          <cell r="D133">
            <v>7000000</v>
          </cell>
          <cell r="E133" t="str">
            <v>Inversion</v>
          </cell>
          <cell r="F133">
            <v>43670</v>
          </cell>
          <cell r="G133">
            <v>43497</v>
          </cell>
          <cell r="H133">
            <v>241</v>
          </cell>
          <cell r="I133">
            <v>43738</v>
          </cell>
        </row>
        <row r="134">
          <cell r="B134">
            <v>791978</v>
          </cell>
          <cell r="C134" t="str">
            <v xml:space="preserve">LIDYA ENEYDA GONZALEZ PAVA </v>
          </cell>
          <cell r="D134">
            <v>2500000</v>
          </cell>
          <cell r="E134" t="str">
            <v>Inversion</v>
          </cell>
          <cell r="F134">
            <v>43496</v>
          </cell>
          <cell r="G134">
            <v>43497</v>
          </cell>
          <cell r="H134">
            <v>241</v>
          </cell>
          <cell r="I134">
            <v>43738</v>
          </cell>
        </row>
        <row r="135">
          <cell r="B135">
            <v>793402</v>
          </cell>
          <cell r="C135" t="str">
            <v>RUTH MARCELA FUENTES LESMES</v>
          </cell>
          <cell r="D135">
            <v>7200000</v>
          </cell>
          <cell r="E135" t="str">
            <v>Funcionamiento</v>
          </cell>
          <cell r="F135">
            <v>43496</v>
          </cell>
          <cell r="G135">
            <v>43501</v>
          </cell>
          <cell r="H135">
            <v>211</v>
          </cell>
          <cell r="I135">
            <v>43712</v>
          </cell>
        </row>
        <row r="136">
          <cell r="B136">
            <v>797150</v>
          </cell>
          <cell r="C136" t="str">
            <v>CLAIRE CARVAJAL PINZON</v>
          </cell>
          <cell r="D136">
            <v>7000000</v>
          </cell>
          <cell r="E136" t="str">
            <v>Funcionamiento</v>
          </cell>
          <cell r="F136">
            <v>43497</v>
          </cell>
          <cell r="G136">
            <v>43500</v>
          </cell>
          <cell r="H136">
            <v>211</v>
          </cell>
          <cell r="I136">
            <v>43711</v>
          </cell>
        </row>
        <row r="137">
          <cell r="B137">
            <v>790784</v>
          </cell>
          <cell r="C137" t="str">
            <v>MARIA DEL ROCIO CERON ARCINIEGAS</v>
          </cell>
          <cell r="D137">
            <v>4150000</v>
          </cell>
          <cell r="E137" t="str">
            <v>Inversion</v>
          </cell>
          <cell r="F137">
            <v>43496</v>
          </cell>
          <cell r="G137">
            <v>43497</v>
          </cell>
          <cell r="H137">
            <v>241</v>
          </cell>
          <cell r="I137">
            <v>43738</v>
          </cell>
        </row>
        <row r="138">
          <cell r="B138">
            <v>793852</v>
          </cell>
          <cell r="C138" t="str">
            <v xml:space="preserve">VICTOR HUGO RAMOS CARABALLI </v>
          </cell>
          <cell r="D138">
            <v>1761203</v>
          </cell>
          <cell r="E138" t="str">
            <v>Funcionamiento</v>
          </cell>
          <cell r="F138">
            <v>43496</v>
          </cell>
          <cell r="G138">
            <v>43500</v>
          </cell>
          <cell r="H138">
            <v>213</v>
          </cell>
          <cell r="I138">
            <v>43713</v>
          </cell>
        </row>
        <row r="139">
          <cell r="B139">
            <v>796962</v>
          </cell>
          <cell r="C139" t="str">
            <v>MARIA CRISTINA ROMERO MORALES</v>
          </cell>
          <cell r="D139">
            <v>5000000</v>
          </cell>
          <cell r="E139" t="str">
            <v>Inversion</v>
          </cell>
          <cell r="F139">
            <v>43497</v>
          </cell>
          <cell r="G139">
            <v>43500</v>
          </cell>
          <cell r="H139">
            <v>212</v>
          </cell>
          <cell r="I139">
            <v>43712</v>
          </cell>
        </row>
        <row r="140">
          <cell r="B140">
            <v>795663</v>
          </cell>
          <cell r="C140" t="str">
            <v>FANNY GALÁN BARRERA</v>
          </cell>
          <cell r="D140">
            <v>7200000</v>
          </cell>
          <cell r="E140" t="str">
            <v>Inversion</v>
          </cell>
          <cell r="F140">
            <v>43497</v>
          </cell>
          <cell r="G140">
            <v>43500</v>
          </cell>
          <cell r="H140">
            <v>211</v>
          </cell>
          <cell r="I140">
            <v>43711</v>
          </cell>
        </row>
        <row r="141">
          <cell r="B141">
            <v>798758</v>
          </cell>
          <cell r="C141" t="str">
            <v>ZANDY ZORAYA IBARRA ROBAYO</v>
          </cell>
          <cell r="D141">
            <v>1990521.3270142181</v>
          </cell>
          <cell r="E141" t="str">
            <v>Funcionamiento</v>
          </cell>
          <cell r="F141">
            <v>43497</v>
          </cell>
          <cell r="G141">
            <v>43500</v>
          </cell>
          <cell r="H141">
            <v>211</v>
          </cell>
          <cell r="I141">
            <v>43711</v>
          </cell>
        </row>
        <row r="142">
          <cell r="B142">
            <v>803973</v>
          </cell>
          <cell r="C142" t="str">
            <v>DIANA CAROLINA MARTINEZ JOYA</v>
          </cell>
          <cell r="D142">
            <v>6000000</v>
          </cell>
          <cell r="E142" t="str">
            <v>Funcionamiento</v>
          </cell>
          <cell r="F142">
            <v>43500</v>
          </cell>
          <cell r="G142">
            <v>43501</v>
          </cell>
          <cell r="H142">
            <v>210</v>
          </cell>
          <cell r="I142">
            <v>43711</v>
          </cell>
        </row>
        <row r="143">
          <cell r="B143">
            <v>803125</v>
          </cell>
          <cell r="C143" t="str">
            <v>OSCAR JULIAN WILCHES VARGAS</v>
          </cell>
          <cell r="D143">
            <v>7000000</v>
          </cell>
          <cell r="E143" t="str">
            <v>Funcionamiento</v>
          </cell>
          <cell r="F143">
            <v>43500</v>
          </cell>
          <cell r="G143">
            <v>43501</v>
          </cell>
          <cell r="H143">
            <v>211</v>
          </cell>
          <cell r="I143">
            <v>43712</v>
          </cell>
        </row>
        <row r="144">
          <cell r="B144">
            <v>805310</v>
          </cell>
          <cell r="C144" t="str">
            <v>JULIO CESAR GUARÍI ZAMBRANO</v>
          </cell>
          <cell r="D144">
            <v>1761203</v>
          </cell>
          <cell r="E144" t="str">
            <v>Funcionamiento</v>
          </cell>
          <cell r="F144">
            <v>43500</v>
          </cell>
          <cell r="G144">
            <v>43516</v>
          </cell>
          <cell r="H144">
            <v>211</v>
          </cell>
          <cell r="I144">
            <v>43727</v>
          </cell>
        </row>
        <row r="145">
          <cell r="B145">
            <v>803350</v>
          </cell>
          <cell r="C145" t="str">
            <v>EDGAR FERNANDO AMEZQUITA PEDRAZA</v>
          </cell>
          <cell r="D145">
            <v>6966824.6445497628</v>
          </cell>
          <cell r="E145" t="str">
            <v>Inversion</v>
          </cell>
          <cell r="F145">
            <v>43500</v>
          </cell>
          <cell r="G145">
            <v>43500</v>
          </cell>
          <cell r="H145">
            <v>211</v>
          </cell>
          <cell r="I145">
            <v>43711</v>
          </cell>
        </row>
        <row r="146">
          <cell r="B146">
            <v>790076</v>
          </cell>
          <cell r="C146" t="str">
            <v>CATALINA CAMACHO BELTRAN</v>
          </cell>
          <cell r="D146">
            <v>4000000</v>
          </cell>
          <cell r="E146" t="str">
            <v>Inversion</v>
          </cell>
          <cell r="F146">
            <v>43496</v>
          </cell>
          <cell r="G146">
            <v>43500</v>
          </cell>
          <cell r="H146">
            <v>211</v>
          </cell>
          <cell r="I146">
            <v>43711</v>
          </cell>
        </row>
        <row r="147">
          <cell r="B147">
            <v>790576</v>
          </cell>
          <cell r="C147" t="str">
            <v>MAYERLY JOHANA ORTEGA DUARTE</v>
          </cell>
          <cell r="D147">
            <v>4000000</v>
          </cell>
          <cell r="E147" t="str">
            <v>Inversion</v>
          </cell>
          <cell r="F147">
            <v>43496</v>
          </cell>
          <cell r="G147">
            <v>43500</v>
          </cell>
          <cell r="H147">
            <v>211</v>
          </cell>
          <cell r="I147">
            <v>43711</v>
          </cell>
        </row>
        <row r="148">
          <cell r="B148">
            <v>796242</v>
          </cell>
          <cell r="C148" t="str">
            <v>SANDRA JULIETH FONSECA ORDOÑEZ</v>
          </cell>
          <cell r="D148">
            <v>5971563.9810426543</v>
          </cell>
          <cell r="E148" t="str">
            <v>Inversion</v>
          </cell>
          <cell r="F148">
            <v>43497</v>
          </cell>
          <cell r="G148">
            <v>43500</v>
          </cell>
          <cell r="H148">
            <v>211</v>
          </cell>
          <cell r="I148">
            <v>43711</v>
          </cell>
        </row>
        <row r="149">
          <cell r="B149">
            <v>797924</v>
          </cell>
          <cell r="C149" t="str">
            <v>ANGELA MARIA ORTIZ VILLALBA</v>
          </cell>
          <cell r="D149">
            <v>5971563.9810426543</v>
          </cell>
          <cell r="E149" t="str">
            <v>Inversion</v>
          </cell>
          <cell r="F149">
            <v>43497</v>
          </cell>
          <cell r="G149">
            <v>43501</v>
          </cell>
          <cell r="H149">
            <v>211</v>
          </cell>
          <cell r="I149">
            <v>43712</v>
          </cell>
        </row>
        <row r="150">
          <cell r="B150">
            <v>796430</v>
          </cell>
          <cell r="C150" t="str">
            <v>EDGAR ADEMAR PIMIENTA GALVAN</v>
          </cell>
          <cell r="D150">
            <v>7541436.464088398</v>
          </cell>
          <cell r="E150" t="str">
            <v>Inversion</v>
          </cell>
          <cell r="F150">
            <v>43497</v>
          </cell>
          <cell r="G150">
            <v>43500</v>
          </cell>
          <cell r="H150">
            <v>211</v>
          </cell>
          <cell r="I150">
            <v>43711</v>
          </cell>
        </row>
        <row r="151">
          <cell r="B151">
            <v>804253</v>
          </cell>
          <cell r="C151" t="str">
            <v>SILVIA KARINA MARTINEZ GUAQUE</v>
          </cell>
          <cell r="D151">
            <v>4000000</v>
          </cell>
          <cell r="E151" t="str">
            <v>Inversion</v>
          </cell>
          <cell r="F151">
            <v>43661</v>
          </cell>
          <cell r="G151">
            <v>43661</v>
          </cell>
          <cell r="H151">
            <v>50</v>
          </cell>
          <cell r="I151">
            <v>43711</v>
          </cell>
        </row>
        <row r="152">
          <cell r="B152">
            <v>759028</v>
          </cell>
          <cell r="C152" t="str">
            <v>ROSA LILIANA CABRA SIERRA</v>
          </cell>
          <cell r="D152">
            <v>8000000</v>
          </cell>
          <cell r="E152" t="str">
            <v>Inversion</v>
          </cell>
          <cell r="F152">
            <v>43488</v>
          </cell>
          <cell r="G152">
            <v>43497</v>
          </cell>
          <cell r="H152">
            <v>214</v>
          </cell>
          <cell r="I152">
            <v>43711</v>
          </cell>
        </row>
        <row r="153">
          <cell r="B153">
            <v>760324</v>
          </cell>
          <cell r="C153" t="str">
            <v>HENRY ALBERTO SAZA</v>
          </cell>
          <cell r="D153">
            <v>8000000</v>
          </cell>
          <cell r="E153" t="str">
            <v>Inversion</v>
          </cell>
          <cell r="F153">
            <v>43488</v>
          </cell>
          <cell r="G153">
            <v>43497</v>
          </cell>
          <cell r="H153">
            <v>214</v>
          </cell>
          <cell r="I153">
            <v>43711</v>
          </cell>
        </row>
        <row r="154">
          <cell r="B154">
            <v>762089</v>
          </cell>
          <cell r="C154" t="str">
            <v>CESAR GERMAN ESPINOSA MONTAÑA</v>
          </cell>
          <cell r="D154">
            <v>5000000</v>
          </cell>
          <cell r="E154" t="str">
            <v>Inversion</v>
          </cell>
          <cell r="F154">
            <v>43488</v>
          </cell>
          <cell r="G154">
            <v>43497</v>
          </cell>
          <cell r="H154">
            <v>214</v>
          </cell>
          <cell r="I154">
            <v>43711</v>
          </cell>
        </row>
        <row r="155">
          <cell r="B155">
            <v>775681</v>
          </cell>
          <cell r="C155" t="str">
            <v>PEDRO ELIECER ANGARITA ACOSTA</v>
          </cell>
          <cell r="D155">
            <v>6000000</v>
          </cell>
          <cell r="E155" t="str">
            <v>Inversion</v>
          </cell>
          <cell r="F155">
            <v>43493</v>
          </cell>
          <cell r="G155">
            <v>43497</v>
          </cell>
          <cell r="H155">
            <v>214</v>
          </cell>
          <cell r="I155">
            <v>43711</v>
          </cell>
        </row>
        <row r="156">
          <cell r="B156">
            <v>781056</v>
          </cell>
          <cell r="C156" t="str">
            <v>FLORA ISABEL RAMIREZ GONZALEZ</v>
          </cell>
          <cell r="D156">
            <v>5000000</v>
          </cell>
          <cell r="E156" t="str">
            <v>Inversion</v>
          </cell>
          <cell r="F156">
            <v>43494</v>
          </cell>
          <cell r="G156">
            <v>43500</v>
          </cell>
          <cell r="H156">
            <v>211</v>
          </cell>
          <cell r="I156">
            <v>43711</v>
          </cell>
        </row>
        <row r="157">
          <cell r="B157">
            <v>789453</v>
          </cell>
          <cell r="C157" t="str">
            <v>JOSE ENRIQUE GARCIA SUAREZ</v>
          </cell>
          <cell r="D157">
            <v>7200000</v>
          </cell>
          <cell r="E157" t="str">
            <v>Inversion</v>
          </cell>
          <cell r="F157">
            <v>43496</v>
          </cell>
          <cell r="G157">
            <v>43500</v>
          </cell>
          <cell r="H157">
            <v>211</v>
          </cell>
          <cell r="I157">
            <v>43711</v>
          </cell>
        </row>
        <row r="158">
          <cell r="B158">
            <v>791842</v>
          </cell>
          <cell r="C158" t="str">
            <v>MARTHA CECILIA SEVERICHE RAMIREZ</v>
          </cell>
          <cell r="D158">
            <v>7200000</v>
          </cell>
          <cell r="E158" t="str">
            <v>Inversion</v>
          </cell>
          <cell r="F158">
            <v>43496</v>
          </cell>
          <cell r="G158">
            <v>43500</v>
          </cell>
          <cell r="H158">
            <v>211</v>
          </cell>
          <cell r="I158">
            <v>43711</v>
          </cell>
        </row>
        <row r="159">
          <cell r="B159">
            <v>792283</v>
          </cell>
          <cell r="C159" t="str">
            <v>FLOR MARIA LACOUTURE ACOSTA</v>
          </cell>
          <cell r="D159">
            <v>5000000</v>
          </cell>
          <cell r="E159" t="str">
            <v>Inversion</v>
          </cell>
          <cell r="F159">
            <v>43496</v>
          </cell>
          <cell r="G159">
            <v>43500</v>
          </cell>
          <cell r="H159">
            <v>211</v>
          </cell>
          <cell r="I159">
            <v>43711</v>
          </cell>
        </row>
        <row r="160">
          <cell r="B160">
            <v>797117</v>
          </cell>
          <cell r="C160" t="str">
            <v>YIMER OLAYA TOVAR</v>
          </cell>
          <cell r="D160">
            <v>5971563.9810426543</v>
          </cell>
          <cell r="E160" t="str">
            <v>Inversion</v>
          </cell>
          <cell r="F160">
            <v>43497</v>
          </cell>
          <cell r="G160">
            <v>43500</v>
          </cell>
          <cell r="H160">
            <v>218</v>
          </cell>
          <cell r="I160">
            <v>43718</v>
          </cell>
        </row>
        <row r="161">
          <cell r="B161">
            <v>805249</v>
          </cell>
          <cell r="C161" t="str">
            <v>MARGARITA ROSA LINERO QUEVEDO</v>
          </cell>
          <cell r="D161">
            <v>6000000</v>
          </cell>
          <cell r="E161" t="str">
            <v>Inversion</v>
          </cell>
          <cell r="F161">
            <v>43500</v>
          </cell>
          <cell r="G161">
            <v>43501</v>
          </cell>
          <cell r="H161">
            <v>212</v>
          </cell>
          <cell r="I161">
            <v>43713</v>
          </cell>
        </row>
        <row r="162">
          <cell r="B162">
            <v>803326</v>
          </cell>
          <cell r="C162" t="str">
            <v>GILMA SUSANA MARTINEZ GAITAN</v>
          </cell>
          <cell r="D162">
            <v>9905660.3773584906</v>
          </cell>
          <cell r="E162" t="str">
            <v>Funcionamiento</v>
          </cell>
          <cell r="F162">
            <v>43500</v>
          </cell>
          <cell r="G162">
            <v>43500</v>
          </cell>
          <cell r="H162">
            <v>212</v>
          </cell>
          <cell r="I162">
            <v>43712</v>
          </cell>
        </row>
        <row r="163">
          <cell r="B163">
            <v>798211</v>
          </cell>
          <cell r="C163" t="str">
            <v>JOHANNY FALLA PIRA</v>
          </cell>
          <cell r="D163">
            <v>1300000</v>
          </cell>
          <cell r="E163" t="str">
            <v>Funcionamiento</v>
          </cell>
          <cell r="F163">
            <v>43497</v>
          </cell>
          <cell r="G163">
            <v>43500</v>
          </cell>
          <cell r="H163">
            <v>213</v>
          </cell>
          <cell r="I163">
            <v>43713</v>
          </cell>
        </row>
        <row r="164">
          <cell r="B164">
            <v>799635</v>
          </cell>
          <cell r="C164" t="str">
            <v>OSCAR GIOVANNY BALAGUERA MORA</v>
          </cell>
          <cell r="D164">
            <v>5971563.9810426543</v>
          </cell>
          <cell r="E164" t="str">
            <v>Inversion</v>
          </cell>
          <cell r="F164">
            <v>43497</v>
          </cell>
          <cell r="G164">
            <v>43501</v>
          </cell>
          <cell r="H164">
            <v>211</v>
          </cell>
          <cell r="I164">
            <v>43712</v>
          </cell>
        </row>
        <row r="165">
          <cell r="B165">
            <v>799238</v>
          </cell>
          <cell r="C165" t="str">
            <v>GUSTAVO EDUARDO RAMIREZ BOHORQUEZ</v>
          </cell>
          <cell r="D165">
            <v>5971563.9810426543</v>
          </cell>
          <cell r="E165" t="str">
            <v>Inversion</v>
          </cell>
          <cell r="F165">
            <v>43497</v>
          </cell>
          <cell r="G165">
            <v>43501</v>
          </cell>
          <cell r="H165">
            <v>211</v>
          </cell>
          <cell r="I165">
            <v>43712</v>
          </cell>
        </row>
        <row r="166">
          <cell r="B166">
            <v>798893</v>
          </cell>
          <cell r="C166" t="str">
            <v>JOSE OSCAR IBAÑEZ DAZA</v>
          </cell>
          <cell r="D166">
            <v>7962085.3080568723</v>
          </cell>
          <cell r="E166" t="str">
            <v>Inversion</v>
          </cell>
          <cell r="F166">
            <v>43497</v>
          </cell>
          <cell r="G166">
            <v>43501</v>
          </cell>
          <cell r="H166">
            <v>211</v>
          </cell>
          <cell r="I166">
            <v>43712</v>
          </cell>
        </row>
        <row r="167">
          <cell r="B167">
            <v>797680</v>
          </cell>
          <cell r="C167" t="str">
            <v>JORGE ERNESTO VARGAS BENITEZ</v>
          </cell>
          <cell r="D167">
            <v>6966824.6445497628</v>
          </cell>
          <cell r="E167" t="str">
            <v>Inversion</v>
          </cell>
          <cell r="F167">
            <v>43497</v>
          </cell>
          <cell r="G167">
            <v>43501</v>
          </cell>
          <cell r="H167">
            <v>211</v>
          </cell>
          <cell r="I167">
            <v>43712</v>
          </cell>
        </row>
        <row r="168">
          <cell r="B168">
            <v>804263</v>
          </cell>
          <cell r="C168" t="str">
            <v>JORGE ENRIQUE HERNANDEZ DIAZ</v>
          </cell>
          <cell r="D168">
            <v>5943396.2264150949</v>
          </cell>
          <cell r="E168" t="str">
            <v>Inversion</v>
          </cell>
          <cell r="F168">
            <v>43500</v>
          </cell>
          <cell r="G168">
            <v>43501</v>
          </cell>
          <cell r="H168">
            <v>211</v>
          </cell>
          <cell r="I168">
            <v>43712</v>
          </cell>
        </row>
        <row r="169">
          <cell r="B169">
            <v>804143</v>
          </cell>
          <cell r="C169" t="str">
            <v>ROGER ALEJANDRO LOPEZ CORTES</v>
          </cell>
          <cell r="D169">
            <v>3962264.1509433961</v>
          </cell>
          <cell r="E169" t="str">
            <v>Inversion</v>
          </cell>
          <cell r="F169">
            <v>43500</v>
          </cell>
          <cell r="G169">
            <v>43500</v>
          </cell>
          <cell r="H169">
            <v>212</v>
          </cell>
          <cell r="I169">
            <v>43712</v>
          </cell>
        </row>
        <row r="170">
          <cell r="B170">
            <v>804097</v>
          </cell>
          <cell r="C170" t="str">
            <v>MARINA ZAMBRANO CARDENAS</v>
          </cell>
          <cell r="D170">
            <v>4952830.1886792453</v>
          </cell>
          <cell r="E170" t="str">
            <v>Inversion</v>
          </cell>
          <cell r="F170">
            <v>43500</v>
          </cell>
          <cell r="G170">
            <v>43500</v>
          </cell>
          <cell r="H170">
            <v>212</v>
          </cell>
          <cell r="I170">
            <v>43712</v>
          </cell>
        </row>
        <row r="171">
          <cell r="B171">
            <v>804156</v>
          </cell>
          <cell r="C171" t="str">
            <v>JOANNA PATRICIA PAIPA GONZÁLEZ</v>
          </cell>
          <cell r="D171">
            <v>4457547.1698113205</v>
          </cell>
          <cell r="E171" t="str">
            <v>Inversion</v>
          </cell>
          <cell r="F171">
            <v>43500</v>
          </cell>
          <cell r="G171">
            <v>43500</v>
          </cell>
          <cell r="H171">
            <v>212</v>
          </cell>
          <cell r="I171">
            <v>43712</v>
          </cell>
        </row>
        <row r="172">
          <cell r="B172">
            <v>804157</v>
          </cell>
          <cell r="C172" t="str">
            <v>JUAN PABLO ORTEGA WALTEROS</v>
          </cell>
          <cell r="D172">
            <v>5943396.2264150949</v>
          </cell>
          <cell r="E172" t="str">
            <v>Inversion</v>
          </cell>
          <cell r="F172">
            <v>43500</v>
          </cell>
          <cell r="G172">
            <v>43500</v>
          </cell>
          <cell r="H172">
            <v>212</v>
          </cell>
          <cell r="I172">
            <v>43712</v>
          </cell>
        </row>
        <row r="173">
          <cell r="B173">
            <v>803968</v>
          </cell>
          <cell r="C173" t="str">
            <v>ANDRES HERNANDO RODRIGUEZ ARCINIEGAS</v>
          </cell>
          <cell r="D173">
            <v>4976303.3175355447</v>
          </cell>
          <cell r="E173" t="str">
            <v>Inversion</v>
          </cell>
          <cell r="F173">
            <v>43500</v>
          </cell>
          <cell r="G173">
            <v>43501</v>
          </cell>
          <cell r="H173">
            <v>211</v>
          </cell>
          <cell r="I173">
            <v>43712</v>
          </cell>
        </row>
        <row r="174">
          <cell r="B174">
            <v>804040</v>
          </cell>
          <cell r="C174" t="str">
            <v>VIVIANA ANDREA RIVERA FONSECA</v>
          </cell>
          <cell r="D174">
            <v>3981042.6540284362</v>
          </cell>
          <cell r="E174" t="str">
            <v>Inversion</v>
          </cell>
          <cell r="F174">
            <v>43500</v>
          </cell>
          <cell r="G174">
            <v>43501</v>
          </cell>
          <cell r="H174">
            <v>211</v>
          </cell>
          <cell r="I174">
            <v>43712</v>
          </cell>
        </row>
        <row r="175">
          <cell r="B175">
            <v>806012</v>
          </cell>
          <cell r="C175" t="str">
            <v>JAIRO HERNANDO MESA RINCON</v>
          </cell>
          <cell r="D175">
            <v>6966824.6445497628</v>
          </cell>
          <cell r="E175" t="str">
            <v>Inversion</v>
          </cell>
          <cell r="F175">
            <v>43500</v>
          </cell>
          <cell r="G175">
            <v>43501</v>
          </cell>
          <cell r="H175">
            <v>212</v>
          </cell>
          <cell r="I175">
            <v>43713</v>
          </cell>
        </row>
        <row r="176">
          <cell r="B176">
            <v>804099</v>
          </cell>
          <cell r="C176" t="str">
            <v>LADY NATHALIE RODRIGUEZ</v>
          </cell>
          <cell r="D176">
            <v>3981042.6540284362</v>
          </cell>
          <cell r="E176" t="str">
            <v>Inversion</v>
          </cell>
          <cell r="F176">
            <v>43500</v>
          </cell>
          <cell r="G176">
            <v>43501</v>
          </cell>
          <cell r="H176">
            <v>212</v>
          </cell>
          <cell r="I176">
            <v>43713</v>
          </cell>
        </row>
        <row r="177">
          <cell r="B177">
            <v>805428</v>
          </cell>
          <cell r="C177" t="str">
            <v>MIGUEL SANTIAGO GARCIA BUSTOS</v>
          </cell>
          <cell r="D177">
            <v>6966824.6445497628</v>
          </cell>
          <cell r="E177" t="str">
            <v>Inversion</v>
          </cell>
          <cell r="F177">
            <v>43500</v>
          </cell>
          <cell r="G177">
            <v>43501</v>
          </cell>
          <cell r="H177">
            <v>211</v>
          </cell>
          <cell r="I177">
            <v>43712</v>
          </cell>
        </row>
        <row r="178">
          <cell r="B178">
            <v>797930</v>
          </cell>
          <cell r="C178" t="str">
            <v>LUZ STELLA ARDILA ARIZA</v>
          </cell>
          <cell r="D178">
            <v>4952830.1886792453</v>
          </cell>
          <cell r="E178" t="str">
            <v>Inversion</v>
          </cell>
          <cell r="F178">
            <v>43497</v>
          </cell>
          <cell r="G178">
            <v>43500</v>
          </cell>
          <cell r="H178">
            <v>212</v>
          </cell>
          <cell r="I178">
            <v>43712</v>
          </cell>
        </row>
        <row r="179">
          <cell r="B179">
            <v>797000</v>
          </cell>
          <cell r="C179" t="str">
            <v>HARVEY EDUARDO FRANCO LAVERDE</v>
          </cell>
          <cell r="D179">
            <v>5860465.1162790693</v>
          </cell>
          <cell r="E179" t="str">
            <v>Inversion</v>
          </cell>
          <cell r="F179">
            <v>43497</v>
          </cell>
          <cell r="G179">
            <v>43497</v>
          </cell>
          <cell r="H179">
            <v>215</v>
          </cell>
          <cell r="I179">
            <v>43712</v>
          </cell>
        </row>
        <row r="180">
          <cell r="B180">
            <v>808135</v>
          </cell>
          <cell r="C180" t="str">
            <v>ELKIN ALEXIS PARDO VARGAS</v>
          </cell>
          <cell r="D180">
            <v>5971563.9810426543</v>
          </cell>
          <cell r="E180" t="str">
            <v>Inversion</v>
          </cell>
          <cell r="F180">
            <v>43501</v>
          </cell>
          <cell r="G180">
            <v>43502</v>
          </cell>
          <cell r="H180">
            <v>211</v>
          </cell>
          <cell r="I180">
            <v>43713</v>
          </cell>
        </row>
        <row r="181">
          <cell r="B181">
            <v>805109</v>
          </cell>
          <cell r="C181" t="str">
            <v>JORGE IGNACIO CALIXTO GUAUQUE</v>
          </cell>
          <cell r="D181">
            <v>8915094.339622641</v>
          </cell>
          <cell r="E181" t="str">
            <v>Inversion</v>
          </cell>
          <cell r="F181">
            <v>43500</v>
          </cell>
          <cell r="G181">
            <v>43501</v>
          </cell>
          <cell r="H181">
            <v>212</v>
          </cell>
          <cell r="I181">
            <v>43713</v>
          </cell>
        </row>
        <row r="182">
          <cell r="B182">
            <v>807917</v>
          </cell>
          <cell r="C182" t="str">
            <v>HARVEY GORDILLO SAAVEDRA</v>
          </cell>
          <cell r="D182">
            <v>5971563.9810426543</v>
          </cell>
          <cell r="E182" t="str">
            <v>Inversion</v>
          </cell>
          <cell r="F182">
            <v>43501</v>
          </cell>
          <cell r="G182">
            <v>43502</v>
          </cell>
          <cell r="H182">
            <v>211</v>
          </cell>
          <cell r="I182">
            <v>43713</v>
          </cell>
        </row>
        <row r="183">
          <cell r="B183">
            <v>805052</v>
          </cell>
          <cell r="C183" t="str">
            <v>CHRISTIAN DAVID MORA SILVA</v>
          </cell>
          <cell r="D183">
            <v>4952830.1886792453</v>
          </cell>
          <cell r="E183" t="str">
            <v>Inversion</v>
          </cell>
          <cell r="F183">
            <v>43500</v>
          </cell>
          <cell r="G183">
            <v>43502</v>
          </cell>
          <cell r="H183">
            <v>211</v>
          </cell>
          <cell r="I183">
            <v>43713</v>
          </cell>
        </row>
        <row r="184">
          <cell r="B184">
            <v>813318</v>
          </cell>
          <cell r="C184" t="str">
            <v>PAULA ANDREA CASTILLO PINEDA</v>
          </cell>
          <cell r="D184">
            <v>3981042.6540284362</v>
          </cell>
          <cell r="E184" t="str">
            <v>Funcionamiento</v>
          </cell>
          <cell r="F184">
            <v>43502</v>
          </cell>
          <cell r="G184">
            <v>43503</v>
          </cell>
          <cell r="H184">
            <v>211</v>
          </cell>
          <cell r="I184">
            <v>43714</v>
          </cell>
        </row>
        <row r="185">
          <cell r="B185">
            <v>810677</v>
          </cell>
          <cell r="C185" t="str">
            <v>JUAN CARLOS CAICEDO BUELVAS</v>
          </cell>
          <cell r="D185">
            <v>6000000</v>
          </cell>
          <cell r="E185" t="str">
            <v>Inversion</v>
          </cell>
          <cell r="F185">
            <v>43502</v>
          </cell>
          <cell r="G185">
            <v>43503</v>
          </cell>
          <cell r="H185">
            <v>211</v>
          </cell>
          <cell r="I185">
            <v>43714</v>
          </cell>
        </row>
        <row r="186">
          <cell r="B186">
            <v>806707</v>
          </cell>
          <cell r="C186" t="str">
            <v>KAROLL VANESSA CAÑÓN DEVIA</v>
          </cell>
          <cell r="D186">
            <v>3962264.1509433961</v>
          </cell>
          <cell r="E186" t="str">
            <v>Inversion</v>
          </cell>
          <cell r="F186">
            <v>43501</v>
          </cell>
          <cell r="G186">
            <v>43503</v>
          </cell>
          <cell r="H186">
            <v>211</v>
          </cell>
          <cell r="I186">
            <v>43714</v>
          </cell>
        </row>
        <row r="187">
          <cell r="B187">
            <v>812097</v>
          </cell>
          <cell r="C187" t="str">
            <v>YAZMIN GALVIS SALCEDO</v>
          </cell>
          <cell r="D187">
            <v>5971563.9810426543</v>
          </cell>
          <cell r="E187" t="str">
            <v>Inversion</v>
          </cell>
          <cell r="F187">
            <v>43502</v>
          </cell>
          <cell r="G187">
            <v>43503</v>
          </cell>
          <cell r="H187">
            <v>211</v>
          </cell>
          <cell r="I187">
            <v>43714</v>
          </cell>
        </row>
        <row r="188">
          <cell r="B188">
            <v>810862</v>
          </cell>
          <cell r="C188" t="str">
            <v>DAVID DAZA DAZA</v>
          </cell>
          <cell r="D188">
            <v>7165876.7772511849</v>
          </cell>
          <cell r="E188" t="str">
            <v>Inversion</v>
          </cell>
          <cell r="F188">
            <v>43502</v>
          </cell>
          <cell r="G188">
            <v>43503</v>
          </cell>
          <cell r="H188">
            <v>211</v>
          </cell>
          <cell r="I188">
            <v>43714</v>
          </cell>
        </row>
        <row r="189">
          <cell r="B189">
            <v>812530</v>
          </cell>
          <cell r="C189" t="str">
            <v>ALBERTO EUGENIO QUINTERO OCAMPO</v>
          </cell>
          <cell r="D189">
            <v>3981042.6540284362</v>
          </cell>
          <cell r="E189" t="str">
            <v>Inversion</v>
          </cell>
          <cell r="F189">
            <v>43544</v>
          </cell>
          <cell r="G189">
            <v>43504</v>
          </cell>
          <cell r="H189">
            <v>211</v>
          </cell>
          <cell r="I189">
            <v>43715</v>
          </cell>
        </row>
        <row r="190">
          <cell r="B190">
            <v>815144</v>
          </cell>
          <cell r="C190" t="str">
            <v>FERNANDO JOSE BOLAÑOS URREGO</v>
          </cell>
          <cell r="D190">
            <v>3981042.6540284362</v>
          </cell>
          <cell r="E190" t="str">
            <v>Inversion</v>
          </cell>
          <cell r="F190">
            <v>43503</v>
          </cell>
          <cell r="G190">
            <v>43507</v>
          </cell>
          <cell r="H190">
            <v>211</v>
          </cell>
          <cell r="I190">
            <v>43718</v>
          </cell>
        </row>
        <row r="191">
          <cell r="B191">
            <v>880875</v>
          </cell>
          <cell r="C191" t="str">
            <v xml:space="preserve">ANA MARGARITA FERNANDEZ DE CASTRO ORTIZ
</v>
          </cell>
          <cell r="D191">
            <v>12000000</v>
          </cell>
          <cell r="E191" t="str">
            <v>Funcionamiento</v>
          </cell>
          <cell r="F191">
            <v>43531</v>
          </cell>
          <cell r="G191">
            <v>43535</v>
          </cell>
          <cell r="H191">
            <v>183</v>
          </cell>
          <cell r="I191">
            <v>43718</v>
          </cell>
        </row>
        <row r="192">
          <cell r="B192">
            <v>820048</v>
          </cell>
          <cell r="C192" t="str">
            <v>MARIA CAROLINA GALINDO</v>
          </cell>
          <cell r="D192">
            <v>8957345.9715639818</v>
          </cell>
          <cell r="E192" t="str">
            <v>Funcionamiento</v>
          </cell>
          <cell r="F192">
            <v>43504</v>
          </cell>
          <cell r="G192">
            <v>43507</v>
          </cell>
          <cell r="H192">
            <v>211</v>
          </cell>
          <cell r="I192">
            <v>43718</v>
          </cell>
        </row>
        <row r="193">
          <cell r="B193">
            <v>819528</v>
          </cell>
          <cell r="C193" t="str">
            <v>RUBEN ALBEIRO PALENCIA</v>
          </cell>
          <cell r="D193">
            <v>2169668.2464454975</v>
          </cell>
          <cell r="E193" t="str">
            <v>Funcionamiento</v>
          </cell>
          <cell r="F193">
            <v>43504</v>
          </cell>
          <cell r="G193">
            <v>43507</v>
          </cell>
          <cell r="H193">
            <v>211</v>
          </cell>
          <cell r="I193">
            <v>43718</v>
          </cell>
        </row>
        <row r="194">
          <cell r="B194">
            <v>812250</v>
          </cell>
          <cell r="C194" t="str">
            <v>EDGARD GERARDO PEDRAZA PINEDA</v>
          </cell>
          <cell r="D194">
            <v>5860465.1162790693</v>
          </cell>
          <cell r="E194" t="str">
            <v>Inversion</v>
          </cell>
          <cell r="F194">
            <v>43502</v>
          </cell>
          <cell r="G194">
            <v>43507</v>
          </cell>
          <cell r="H194">
            <v>211</v>
          </cell>
          <cell r="I194">
            <v>43718</v>
          </cell>
        </row>
        <row r="195">
          <cell r="B195">
            <v>819529</v>
          </cell>
          <cell r="C195" t="str">
            <v>CARLOS AUGUSTO GÁLVEZ ARGOTE</v>
          </cell>
          <cell r="D195">
            <v>9952606.6350710895</v>
          </cell>
          <cell r="E195" t="str">
            <v>Inversion</v>
          </cell>
          <cell r="F195">
            <v>43504</v>
          </cell>
          <cell r="G195">
            <v>43507</v>
          </cell>
          <cell r="H195">
            <v>211</v>
          </cell>
          <cell r="I195">
            <v>43718</v>
          </cell>
        </row>
        <row r="196">
          <cell r="B196">
            <v>817203</v>
          </cell>
          <cell r="C196" t="str">
            <v>MICHAEL ANDRES RUIZ FALACH</v>
          </cell>
          <cell r="D196">
            <v>6966824.6445497628</v>
          </cell>
          <cell r="E196" t="str">
            <v>Inversion</v>
          </cell>
          <cell r="F196">
            <v>43503</v>
          </cell>
          <cell r="G196">
            <v>43507</v>
          </cell>
          <cell r="H196">
            <v>211</v>
          </cell>
          <cell r="I196">
            <v>43718</v>
          </cell>
        </row>
        <row r="197">
          <cell r="B197">
            <v>819920</v>
          </cell>
          <cell r="C197" t="str">
            <v>LAURA ALEJANDRA BAYONA PEREZ</v>
          </cell>
          <cell r="D197">
            <v>4130331.7535545025</v>
          </cell>
          <cell r="E197" t="str">
            <v>Inversion</v>
          </cell>
          <cell r="F197">
            <v>43504</v>
          </cell>
          <cell r="G197">
            <v>43507</v>
          </cell>
          <cell r="H197">
            <v>211</v>
          </cell>
          <cell r="I197">
            <v>43718</v>
          </cell>
        </row>
        <row r="198">
          <cell r="B198">
            <v>818617</v>
          </cell>
          <cell r="C198" t="str">
            <v>JOSE GUILLERMO YAIMA PEÑA</v>
          </cell>
          <cell r="D198">
            <v>1990521.3270142181</v>
          </cell>
          <cell r="E198" t="str">
            <v>Inversion</v>
          </cell>
          <cell r="F198">
            <v>43504</v>
          </cell>
          <cell r="G198">
            <v>43507</v>
          </cell>
          <cell r="H198">
            <v>211</v>
          </cell>
          <cell r="I198">
            <v>43718</v>
          </cell>
        </row>
        <row r="199">
          <cell r="B199">
            <v>819251</v>
          </cell>
          <cell r="C199" t="str">
            <v>ALDEMAR FRANCISCO CARABALLO</v>
          </cell>
          <cell r="D199">
            <v>1990521.3270142181</v>
          </cell>
          <cell r="E199" t="str">
            <v>Inversion</v>
          </cell>
          <cell r="F199">
            <v>43504</v>
          </cell>
          <cell r="G199">
            <v>43507</v>
          </cell>
          <cell r="H199">
            <v>211</v>
          </cell>
          <cell r="I199">
            <v>43718</v>
          </cell>
        </row>
        <row r="200">
          <cell r="B200">
            <v>819017</v>
          </cell>
          <cell r="C200" t="str">
            <v>PAOLA ANDREA RAMIREZ LEON</v>
          </cell>
          <cell r="D200">
            <v>1990521.3270142181</v>
          </cell>
          <cell r="E200" t="str">
            <v>Inversion</v>
          </cell>
          <cell r="F200">
            <v>43504</v>
          </cell>
          <cell r="G200">
            <v>43497</v>
          </cell>
          <cell r="H200">
            <v>221</v>
          </cell>
          <cell r="I200">
            <v>43718</v>
          </cell>
        </row>
        <row r="201">
          <cell r="B201">
            <v>815586</v>
          </cell>
          <cell r="C201" t="str">
            <v>WILSON LEONARDO SANTAMARIA ARIZA</v>
          </cell>
          <cell r="D201">
            <v>1990521.3270142181</v>
          </cell>
          <cell r="E201" t="str">
            <v>Inversion</v>
          </cell>
          <cell r="F201">
            <v>43544</v>
          </cell>
          <cell r="G201">
            <v>43535</v>
          </cell>
          <cell r="H201">
            <v>183</v>
          </cell>
          <cell r="I201">
            <v>43718</v>
          </cell>
        </row>
        <row r="202">
          <cell r="B202">
            <v>816458</v>
          </cell>
          <cell r="C202" t="str">
            <v>CRISTHIAM MAURICIO LOSADA MONCADA</v>
          </cell>
          <cell r="D202">
            <v>4976303.3175355447</v>
          </cell>
          <cell r="E202" t="str">
            <v>Inversion</v>
          </cell>
          <cell r="F202">
            <v>43503</v>
          </cell>
          <cell r="G202">
            <v>43507</v>
          </cell>
          <cell r="H202">
            <v>211</v>
          </cell>
          <cell r="I202">
            <v>43718</v>
          </cell>
        </row>
        <row r="203">
          <cell r="B203">
            <v>828538</v>
          </cell>
          <cell r="C203" t="str">
            <v>LAURA NATHALY NARANJO REYES</v>
          </cell>
          <cell r="D203">
            <v>2488151.6587677724</v>
          </cell>
          <cell r="E203" t="str">
            <v>Funcionamiento</v>
          </cell>
          <cell r="F203">
            <v>43508</v>
          </cell>
          <cell r="G203">
            <v>43509</v>
          </cell>
          <cell r="H203">
            <v>211</v>
          </cell>
          <cell r="I203">
            <v>43720</v>
          </cell>
        </row>
        <row r="204">
          <cell r="B204">
            <v>828710</v>
          </cell>
          <cell r="C204" t="str">
            <v>DIANA JUDITH RICO</v>
          </cell>
          <cell r="D204">
            <v>1990521.3270142181</v>
          </cell>
          <cell r="E204" t="str">
            <v>Funcionamiento</v>
          </cell>
          <cell r="F204">
            <v>43508</v>
          </cell>
          <cell r="G204">
            <v>43509</v>
          </cell>
          <cell r="H204">
            <v>211</v>
          </cell>
          <cell r="I204">
            <v>43720</v>
          </cell>
        </row>
        <row r="205">
          <cell r="B205">
            <v>828619</v>
          </cell>
          <cell r="C205" t="str">
            <v>RENE ALEJANDRO LAVERDE ACOSTA</v>
          </cell>
          <cell r="D205">
            <v>2488151.6587677724</v>
          </cell>
          <cell r="E205" t="str">
            <v>Funcionamiento</v>
          </cell>
          <cell r="F205">
            <v>43508</v>
          </cell>
          <cell r="G205">
            <v>43509</v>
          </cell>
          <cell r="H205">
            <v>211</v>
          </cell>
          <cell r="I205">
            <v>43720</v>
          </cell>
        </row>
        <row r="206">
          <cell r="B206">
            <v>61</v>
          </cell>
          <cell r="C206" t="str">
            <v>FERNANDO SACHICA GARCIA</v>
          </cell>
          <cell r="D206">
            <v>2325581.3953488371</v>
          </cell>
          <cell r="E206" t="str">
            <v>Funcionamiento</v>
          </cell>
          <cell r="F206">
            <v>43642</v>
          </cell>
          <cell r="G206">
            <v>43644</v>
          </cell>
          <cell r="H206">
            <v>76</v>
          </cell>
          <cell r="I206">
            <v>43720</v>
          </cell>
        </row>
        <row r="207">
          <cell r="B207">
            <v>65</v>
          </cell>
          <cell r="C207" t="str">
            <v>SAMUEL CALDERON GAITAN</v>
          </cell>
          <cell r="D207">
            <v>2325581.3953488371</v>
          </cell>
          <cell r="E207" t="str">
            <v>Funcionamiento</v>
          </cell>
          <cell r="F207">
            <v>43642</v>
          </cell>
          <cell r="G207">
            <v>43644</v>
          </cell>
          <cell r="H207">
            <v>76</v>
          </cell>
          <cell r="I207">
            <v>43720</v>
          </cell>
        </row>
        <row r="208">
          <cell r="B208">
            <v>828855</v>
          </cell>
          <cell r="C208" t="str">
            <v>ODUBER ALEXIS RAMIREZ ARENAS</v>
          </cell>
          <cell r="D208">
            <v>8957345.9715639818</v>
          </cell>
          <cell r="E208" t="str">
            <v>Inversion</v>
          </cell>
          <cell r="F208">
            <v>43508</v>
          </cell>
          <cell r="G208">
            <v>43509</v>
          </cell>
          <cell r="H208">
            <v>211</v>
          </cell>
          <cell r="I208">
            <v>43720</v>
          </cell>
        </row>
        <row r="209">
          <cell r="B209">
            <v>825242</v>
          </cell>
          <cell r="C209" t="str">
            <v>ANDRES JAVIER ROSERO PUERTO</v>
          </cell>
          <cell r="D209">
            <v>6966824.6445497628</v>
          </cell>
          <cell r="E209" t="str">
            <v>Inversion</v>
          </cell>
          <cell r="F209">
            <v>43507</v>
          </cell>
          <cell r="G209">
            <v>43509</v>
          </cell>
          <cell r="H209">
            <v>211</v>
          </cell>
          <cell r="I209">
            <v>43720</v>
          </cell>
        </row>
        <row r="210">
          <cell r="B210">
            <v>828375</v>
          </cell>
          <cell r="C210" t="str">
            <v>JHON ESCHNEYDER ZAMBRANO MORENO</v>
          </cell>
          <cell r="D210">
            <v>1990521.3270142181</v>
          </cell>
          <cell r="E210" t="str">
            <v>Inversion</v>
          </cell>
          <cell r="F210">
            <v>43508</v>
          </cell>
          <cell r="G210">
            <v>43509</v>
          </cell>
          <cell r="H210">
            <v>211</v>
          </cell>
          <cell r="I210">
            <v>43720</v>
          </cell>
        </row>
        <row r="211">
          <cell r="B211">
            <v>828150</v>
          </cell>
          <cell r="C211" t="str">
            <v>DANIEL FELIPE PARDO SÁNCHEZ</v>
          </cell>
          <cell r="D211">
            <v>1706161.1374407583</v>
          </cell>
          <cell r="E211" t="str">
            <v>Inversion</v>
          </cell>
          <cell r="F211">
            <v>43508</v>
          </cell>
          <cell r="G211">
            <v>43509</v>
          </cell>
          <cell r="H211">
            <v>211</v>
          </cell>
          <cell r="I211">
            <v>43720</v>
          </cell>
        </row>
        <row r="212">
          <cell r="B212">
            <v>828611</v>
          </cell>
          <cell r="C212" t="str">
            <v>MONICA ANDREA CASTRO CASTRO</v>
          </cell>
          <cell r="D212">
            <v>1990521.3270142181</v>
          </cell>
          <cell r="E212" t="str">
            <v>Inversion</v>
          </cell>
          <cell r="F212">
            <v>43508</v>
          </cell>
          <cell r="G212">
            <v>43509</v>
          </cell>
          <cell r="H212">
            <v>211</v>
          </cell>
          <cell r="I212">
            <v>43720</v>
          </cell>
        </row>
        <row r="213">
          <cell r="B213">
            <v>827578</v>
          </cell>
          <cell r="C213" t="str">
            <v>BIBIANA ANDREA OLAYA IGUA</v>
          </cell>
          <cell r="D213">
            <v>4976303.3175355447</v>
          </cell>
          <cell r="E213" t="str">
            <v>Inversion</v>
          </cell>
          <cell r="F213">
            <v>43508</v>
          </cell>
          <cell r="G213">
            <v>43509</v>
          </cell>
          <cell r="H213">
            <v>211</v>
          </cell>
          <cell r="I213">
            <v>43720</v>
          </cell>
        </row>
        <row r="214">
          <cell r="B214">
            <v>828568</v>
          </cell>
          <cell r="C214" t="str">
            <v>MERY CECILIA HURTADO SALAMANCA</v>
          </cell>
          <cell r="D214">
            <v>7165876.7772511849</v>
          </cell>
          <cell r="E214" t="str">
            <v>Inversion</v>
          </cell>
          <cell r="F214">
            <v>43592</v>
          </cell>
          <cell r="G214">
            <v>43509</v>
          </cell>
          <cell r="H214">
            <v>211</v>
          </cell>
          <cell r="I214">
            <v>43720</v>
          </cell>
        </row>
        <row r="215">
          <cell r="B215">
            <v>830167</v>
          </cell>
          <cell r="C215" t="str">
            <v>IDAYRIS YOLIMA CARRILLO PÉREZ</v>
          </cell>
          <cell r="D215">
            <v>9952606.6350710895</v>
          </cell>
          <cell r="E215" t="str">
            <v>Inversion</v>
          </cell>
          <cell r="F215">
            <v>43509</v>
          </cell>
          <cell r="G215">
            <v>43510</v>
          </cell>
          <cell r="H215">
            <v>211</v>
          </cell>
          <cell r="I215">
            <v>43721</v>
          </cell>
        </row>
        <row r="216">
          <cell r="B216">
            <v>828420</v>
          </cell>
          <cell r="C216" t="str">
            <v>ANTONIO ABEL CALVO GOMEZ</v>
          </cell>
          <cell r="D216">
            <v>7962085.3080568723</v>
          </cell>
          <cell r="E216" t="str">
            <v>Inversion</v>
          </cell>
          <cell r="F216">
            <v>43508</v>
          </cell>
          <cell r="G216">
            <v>43510</v>
          </cell>
          <cell r="H216">
            <v>211</v>
          </cell>
          <cell r="I216">
            <v>43721</v>
          </cell>
        </row>
        <row r="217">
          <cell r="B217">
            <v>830121</v>
          </cell>
          <cell r="C217" t="str">
            <v>MARIA ALEJANDRA LOPEZ RODRIGUEZ</v>
          </cell>
          <cell r="D217">
            <v>5971563.9810426543</v>
          </cell>
          <cell r="E217" t="str">
            <v>Inversion</v>
          </cell>
          <cell r="F217">
            <v>43509</v>
          </cell>
          <cell r="G217">
            <v>43510</v>
          </cell>
          <cell r="H217">
            <v>211</v>
          </cell>
          <cell r="I217">
            <v>43721</v>
          </cell>
        </row>
        <row r="218">
          <cell r="B218">
            <v>832614</v>
          </cell>
          <cell r="C218" t="str">
            <v>ANDREA DIAZ LONDOÑO</v>
          </cell>
          <cell r="D218">
            <v>6966824.6445497628</v>
          </cell>
          <cell r="E218" t="str">
            <v>Inversion</v>
          </cell>
          <cell r="F218">
            <v>43509</v>
          </cell>
          <cell r="G218">
            <v>43511</v>
          </cell>
          <cell r="H218">
            <v>211</v>
          </cell>
          <cell r="I218">
            <v>43722</v>
          </cell>
        </row>
        <row r="219">
          <cell r="B219">
            <v>834551</v>
          </cell>
          <cell r="C219" t="str">
            <v>JOSÉ DAVID GUEVARA VILLABÓN</v>
          </cell>
          <cell r="D219">
            <v>7962085.3080568723</v>
          </cell>
          <cell r="E219" t="str">
            <v>Inversion</v>
          </cell>
          <cell r="F219">
            <v>43510</v>
          </cell>
          <cell r="G219">
            <v>43514</v>
          </cell>
          <cell r="H219">
            <v>211</v>
          </cell>
          <cell r="I219">
            <v>43725</v>
          </cell>
        </row>
        <row r="220">
          <cell r="B220">
            <v>834069</v>
          </cell>
          <cell r="C220" t="str">
            <v>PABLO ARISTOBULO SIERRA LEON</v>
          </cell>
          <cell r="D220">
            <v>8000000</v>
          </cell>
          <cell r="E220" t="str">
            <v>Inversion</v>
          </cell>
          <cell r="F220">
            <v>43510</v>
          </cell>
          <cell r="G220">
            <v>43511</v>
          </cell>
          <cell r="H220">
            <v>211</v>
          </cell>
          <cell r="I220">
            <v>43722</v>
          </cell>
        </row>
        <row r="221">
          <cell r="B221">
            <v>835515</v>
          </cell>
          <cell r="C221" t="str">
            <v>ANA LUCIA ALVARADO AREVALO</v>
          </cell>
          <cell r="D221">
            <v>5971563.9810426543</v>
          </cell>
          <cell r="E221" t="str">
            <v>Inversion</v>
          </cell>
          <cell r="F221">
            <v>43510</v>
          </cell>
          <cell r="G221">
            <v>43511</v>
          </cell>
          <cell r="H221">
            <v>211</v>
          </cell>
          <cell r="I221">
            <v>43722</v>
          </cell>
        </row>
        <row r="222">
          <cell r="B222">
            <v>827193</v>
          </cell>
          <cell r="C222" t="str">
            <v>DAVID ORLANDO VERGARA ORJUELA</v>
          </cell>
          <cell r="D222">
            <v>4929577.4647887331</v>
          </cell>
          <cell r="E222" t="str">
            <v>Inversion</v>
          </cell>
          <cell r="F222">
            <v>43508</v>
          </cell>
          <cell r="G222">
            <v>43511</v>
          </cell>
          <cell r="H222">
            <v>211</v>
          </cell>
          <cell r="I222">
            <v>43722</v>
          </cell>
        </row>
        <row r="223">
          <cell r="B223">
            <v>834606</v>
          </cell>
          <cell r="C223" t="str">
            <v>CLAUDIA PATRICIA RODRIGUEZ ORTIZ</v>
          </cell>
          <cell r="D223">
            <v>5971563.9810426543</v>
          </cell>
          <cell r="E223" t="str">
            <v>Inversion</v>
          </cell>
          <cell r="F223">
            <v>43510</v>
          </cell>
          <cell r="G223">
            <v>43511</v>
          </cell>
          <cell r="H223">
            <v>211</v>
          </cell>
          <cell r="I223">
            <v>43722</v>
          </cell>
        </row>
        <row r="224">
          <cell r="B224">
            <v>833674</v>
          </cell>
          <cell r="C224" t="str">
            <v>ANGYE KATERINE FORERO ORTIZ</v>
          </cell>
          <cell r="D224">
            <v>3981042.6540284362</v>
          </cell>
          <cell r="E224" t="str">
            <v>Inversion</v>
          </cell>
          <cell r="F224">
            <v>43510</v>
          </cell>
          <cell r="G224">
            <v>43511</v>
          </cell>
          <cell r="H224">
            <v>211</v>
          </cell>
          <cell r="I224">
            <v>43722</v>
          </cell>
        </row>
        <row r="225">
          <cell r="B225">
            <v>833947</v>
          </cell>
          <cell r="C225" t="str">
            <v>ERIKA LIZETH VASQUEZ RAMIREZ</v>
          </cell>
          <cell r="D225">
            <v>3981042.6540284362</v>
          </cell>
          <cell r="E225" t="str">
            <v>Inversion</v>
          </cell>
          <cell r="F225">
            <v>43510</v>
          </cell>
          <cell r="G225">
            <v>43511</v>
          </cell>
          <cell r="H225">
            <v>211</v>
          </cell>
          <cell r="I225">
            <v>43722</v>
          </cell>
        </row>
        <row r="226">
          <cell r="B226">
            <v>830469</v>
          </cell>
          <cell r="C226" t="str">
            <v>ESTEFANIA GOMEZ GARZON</v>
          </cell>
          <cell r="D226">
            <v>1990521.3270142181</v>
          </cell>
          <cell r="E226" t="str">
            <v>Inversion</v>
          </cell>
          <cell r="F226">
            <v>43509</v>
          </cell>
          <cell r="G226">
            <v>43511</v>
          </cell>
          <cell r="H226">
            <v>211</v>
          </cell>
          <cell r="I226">
            <v>43722</v>
          </cell>
        </row>
        <row r="227">
          <cell r="B227">
            <v>833746</v>
          </cell>
          <cell r="C227" t="str">
            <v>RUBY EMILETH PEREZ BALAGUERA</v>
          </cell>
          <cell r="D227">
            <v>5971563.9810426543</v>
          </cell>
          <cell r="E227" t="str">
            <v>Inversion</v>
          </cell>
          <cell r="F227">
            <v>43510</v>
          </cell>
          <cell r="G227">
            <v>43511</v>
          </cell>
          <cell r="H227">
            <v>211</v>
          </cell>
          <cell r="I227">
            <v>43722</v>
          </cell>
        </row>
        <row r="228">
          <cell r="B228">
            <v>740449</v>
          </cell>
          <cell r="C228" t="str">
            <v>PAOLA ANDREA RODAS CASAS</v>
          </cell>
          <cell r="D228">
            <v>4000000</v>
          </cell>
          <cell r="E228" t="str">
            <v>Funcionamiento</v>
          </cell>
          <cell r="F228">
            <v>43482</v>
          </cell>
          <cell r="G228">
            <v>43482</v>
          </cell>
          <cell r="H228">
            <v>242</v>
          </cell>
          <cell r="I228">
            <v>43724</v>
          </cell>
        </row>
        <row r="229">
          <cell r="B229">
            <v>66</v>
          </cell>
          <cell r="C229" t="str">
            <v>HAIDER LEONARDO GIL GARCIA</v>
          </cell>
          <cell r="D229">
            <v>2325581.3953488371</v>
          </cell>
          <cell r="E229" t="str">
            <v>Funcionamiento</v>
          </cell>
          <cell r="F229">
            <v>43642</v>
          </cell>
          <cell r="G229">
            <v>43648</v>
          </cell>
          <cell r="H229">
            <v>77</v>
          </cell>
          <cell r="I229">
            <v>43725</v>
          </cell>
        </row>
        <row r="230">
          <cell r="B230">
            <v>836291</v>
          </cell>
          <cell r="C230" t="str">
            <v>LUIS CARLOS GUARIN LOPEZ</v>
          </cell>
          <cell r="D230">
            <v>6966824.6445497628</v>
          </cell>
          <cell r="E230" t="str">
            <v>Inversion</v>
          </cell>
          <cell r="F230">
            <v>43511</v>
          </cell>
          <cell r="G230">
            <v>43514</v>
          </cell>
          <cell r="H230">
            <v>211</v>
          </cell>
          <cell r="I230">
            <v>43725</v>
          </cell>
        </row>
        <row r="231">
          <cell r="B231">
            <v>838012</v>
          </cell>
          <cell r="C231" t="str">
            <v>JEISON ANDRES LEGUIZAMON LUGO</v>
          </cell>
          <cell r="D231">
            <v>2786729.857819905</v>
          </cell>
          <cell r="E231" t="str">
            <v>Inversion</v>
          </cell>
          <cell r="F231">
            <v>43511</v>
          </cell>
          <cell r="G231">
            <v>43515</v>
          </cell>
          <cell r="H231">
            <v>211</v>
          </cell>
          <cell r="I231">
            <v>43726</v>
          </cell>
        </row>
        <row r="232">
          <cell r="B232">
            <v>837725</v>
          </cell>
          <cell r="C232" t="str">
            <v>ANA BEATRIZ REYES CALDERON</v>
          </cell>
          <cell r="D232">
            <v>5943396.2264150949</v>
          </cell>
          <cell r="E232" t="str">
            <v>Inversion</v>
          </cell>
          <cell r="F232">
            <v>43665</v>
          </cell>
          <cell r="G232">
            <v>43665</v>
          </cell>
          <cell r="H232">
            <v>61</v>
          </cell>
          <cell r="I232">
            <v>43726</v>
          </cell>
        </row>
        <row r="233">
          <cell r="B233">
            <v>835063</v>
          </cell>
          <cell r="C233" t="str">
            <v>JUAN SEBASTIAN RODRIGUEZ RODRIGUEZ</v>
          </cell>
          <cell r="D233">
            <v>3962264.1509433961</v>
          </cell>
          <cell r="E233" t="str">
            <v>Inversion</v>
          </cell>
          <cell r="F233">
            <v>43510</v>
          </cell>
          <cell r="G233">
            <v>43515</v>
          </cell>
          <cell r="H233">
            <v>211</v>
          </cell>
          <cell r="I233">
            <v>43726</v>
          </cell>
        </row>
        <row r="234">
          <cell r="B234">
            <v>833989</v>
          </cell>
          <cell r="C234" t="str">
            <v>VERA ALEXANDRA AREVALO VIÑAS</v>
          </cell>
          <cell r="D234">
            <v>6000000</v>
          </cell>
          <cell r="E234" t="str">
            <v>Inversion</v>
          </cell>
          <cell r="F234">
            <v>43510</v>
          </cell>
          <cell r="G234">
            <v>43515</v>
          </cell>
          <cell r="H234">
            <v>211</v>
          </cell>
          <cell r="I234">
            <v>43726</v>
          </cell>
        </row>
        <row r="235">
          <cell r="B235">
            <v>844140</v>
          </cell>
          <cell r="C235" t="str">
            <v>GLORIA INES GOMEZ RAMIREZ</v>
          </cell>
          <cell r="D235">
            <v>9952606.6350710895</v>
          </cell>
          <cell r="E235" t="str">
            <v>Inversion</v>
          </cell>
          <cell r="F235">
            <v>43515</v>
          </cell>
          <cell r="G235">
            <v>43517</v>
          </cell>
          <cell r="H235">
            <v>211</v>
          </cell>
          <cell r="I235">
            <v>43728</v>
          </cell>
        </row>
        <row r="236">
          <cell r="B236">
            <v>843778</v>
          </cell>
          <cell r="C236" t="str">
            <v>LUIS EDUARDO MONTEALEGRE LYNETT</v>
          </cell>
          <cell r="D236">
            <v>9952606.6350710895</v>
          </cell>
          <cell r="E236" t="str">
            <v>Inversion</v>
          </cell>
          <cell r="F236">
            <v>43515</v>
          </cell>
          <cell r="G236">
            <v>43525</v>
          </cell>
          <cell r="H236">
            <v>213</v>
          </cell>
          <cell r="I236">
            <v>43738</v>
          </cell>
        </row>
        <row r="237">
          <cell r="B237">
            <v>847138</v>
          </cell>
          <cell r="C237" t="str">
            <v>GRESSY SULENA CUESTA GUTIERREZ</v>
          </cell>
          <cell r="D237">
            <v>4976303.3175355447</v>
          </cell>
          <cell r="E237" t="str">
            <v>Inversion</v>
          </cell>
          <cell r="F237">
            <v>43516</v>
          </cell>
          <cell r="G237">
            <v>43517</v>
          </cell>
          <cell r="H237">
            <v>211</v>
          </cell>
          <cell r="I237">
            <v>43728</v>
          </cell>
        </row>
        <row r="238">
          <cell r="B238">
            <v>846836</v>
          </cell>
          <cell r="C238" t="str">
            <v>JESUS ARTURO GUATIBONZA SOTO</v>
          </cell>
          <cell r="D238">
            <v>5971563.9810426543</v>
          </cell>
          <cell r="E238" t="str">
            <v>Inversion</v>
          </cell>
          <cell r="F238">
            <v>43516</v>
          </cell>
          <cell r="G238">
            <v>43517</v>
          </cell>
          <cell r="H238">
            <v>211</v>
          </cell>
          <cell r="I238">
            <v>43728</v>
          </cell>
        </row>
        <row r="239">
          <cell r="B239">
            <v>848096</v>
          </cell>
          <cell r="C239" t="str">
            <v>MARCO JAVIER CORTES CASALLAS</v>
          </cell>
          <cell r="D239">
            <v>6966824.6445497628</v>
          </cell>
          <cell r="E239" t="str">
            <v>Inversion</v>
          </cell>
          <cell r="F239">
            <v>43565</v>
          </cell>
          <cell r="G239">
            <v>43517</v>
          </cell>
          <cell r="H239">
            <v>211</v>
          </cell>
          <cell r="I239">
            <v>43728</v>
          </cell>
        </row>
        <row r="240">
          <cell r="B240">
            <v>847553</v>
          </cell>
          <cell r="C240" t="str">
            <v>PAOLA ANDREA MANCHEGO INFANTE</v>
          </cell>
          <cell r="D240">
            <v>5971563.9810426543</v>
          </cell>
          <cell r="E240" t="str">
            <v>Inversion</v>
          </cell>
          <cell r="F240">
            <v>43622</v>
          </cell>
          <cell r="G240">
            <v>43517</v>
          </cell>
          <cell r="H240">
            <v>211</v>
          </cell>
          <cell r="I240">
            <v>43728</v>
          </cell>
        </row>
        <row r="241">
          <cell r="B241">
            <v>844253</v>
          </cell>
          <cell r="C241" t="str">
            <v>LIDA PATRICIA DE LA OSSA VIVERO</v>
          </cell>
          <cell r="D241">
            <v>2971698.1132075475</v>
          </cell>
          <cell r="E241" t="str">
            <v>Funcionamiento</v>
          </cell>
          <cell r="F241">
            <v>43515</v>
          </cell>
          <cell r="G241">
            <v>43518</v>
          </cell>
          <cell r="H241">
            <v>211</v>
          </cell>
          <cell r="I241">
            <v>43729</v>
          </cell>
        </row>
        <row r="242">
          <cell r="B242">
            <v>756719</v>
          </cell>
          <cell r="C242" t="str">
            <v>ANDREA JOBANA ACEVEDO NEIRA</v>
          </cell>
          <cell r="D242">
            <v>6000000</v>
          </cell>
          <cell r="E242" t="str">
            <v>Funcionamiento</v>
          </cell>
          <cell r="F242">
            <v>43487</v>
          </cell>
          <cell r="G242">
            <v>43488</v>
          </cell>
          <cell r="H242">
            <v>242</v>
          </cell>
          <cell r="I242">
            <v>43730</v>
          </cell>
        </row>
        <row r="243">
          <cell r="B243">
            <v>851414</v>
          </cell>
          <cell r="C243" t="str">
            <v>DIEGO ENRIQUE CRUZ MAHECHA</v>
          </cell>
          <cell r="D243">
            <v>6966824.6445497628</v>
          </cell>
          <cell r="E243" t="str">
            <v>Inversion</v>
          </cell>
          <cell r="F243">
            <v>43517</v>
          </cell>
          <cell r="G243">
            <v>43525</v>
          </cell>
          <cell r="H243">
            <v>213</v>
          </cell>
          <cell r="I243">
            <v>43738</v>
          </cell>
        </row>
        <row r="244">
          <cell r="B244">
            <v>850819</v>
          </cell>
          <cell r="C244" t="str">
            <v>DIANA MARCELA GUTIERREZ CARRILLO</v>
          </cell>
          <cell r="D244">
            <v>4976303.3175355447</v>
          </cell>
          <cell r="E244" t="str">
            <v>Inversion</v>
          </cell>
          <cell r="F244">
            <v>43517</v>
          </cell>
          <cell r="G244">
            <v>43517</v>
          </cell>
          <cell r="H244">
            <v>211</v>
          </cell>
          <cell r="I244">
            <v>43728</v>
          </cell>
        </row>
        <row r="245">
          <cell r="B245">
            <v>847426</v>
          </cell>
          <cell r="C245" t="str">
            <v>RAMON ANDRES HERNANDEZ PEREZ</v>
          </cell>
          <cell r="D245">
            <v>4976303.3175355447</v>
          </cell>
          <cell r="E245" t="str">
            <v>Inversion</v>
          </cell>
          <cell r="F245">
            <v>43516</v>
          </cell>
          <cell r="G245">
            <v>43518</v>
          </cell>
          <cell r="H245">
            <v>211</v>
          </cell>
          <cell r="I245">
            <v>43729</v>
          </cell>
        </row>
        <row r="246">
          <cell r="B246">
            <v>757306</v>
          </cell>
          <cell r="C246" t="str">
            <v>SILVIA JULIANA ALVAREZ ABRIL</v>
          </cell>
          <cell r="D246">
            <v>6000000</v>
          </cell>
          <cell r="E246" t="str">
            <v>Funcionamiento</v>
          </cell>
          <cell r="F246">
            <v>43487</v>
          </cell>
          <cell r="G246">
            <v>43488</v>
          </cell>
          <cell r="H246">
            <v>242</v>
          </cell>
          <cell r="I246">
            <v>43730</v>
          </cell>
        </row>
        <row r="247">
          <cell r="B247">
            <v>35</v>
          </cell>
          <cell r="C247" t="str">
            <v>LUIS RICARDO PARDO SALINAS</v>
          </cell>
          <cell r="D247">
            <v>5000000</v>
          </cell>
          <cell r="E247" t="str">
            <v>Inversion</v>
          </cell>
          <cell r="F247">
            <v>43607</v>
          </cell>
          <cell r="G247">
            <v>43608</v>
          </cell>
          <cell r="H247">
            <v>122</v>
          </cell>
          <cell r="I247">
            <v>43730</v>
          </cell>
        </row>
        <row r="248">
          <cell r="B248">
            <v>756515</v>
          </cell>
          <cell r="C248" t="str">
            <v>JOHN WILSON PARRA ORTIZ</v>
          </cell>
          <cell r="D248">
            <v>7000000</v>
          </cell>
          <cell r="E248" t="str">
            <v>Inversion</v>
          </cell>
          <cell r="F248">
            <v>43487</v>
          </cell>
          <cell r="G248">
            <v>43488</v>
          </cell>
          <cell r="H248">
            <v>242</v>
          </cell>
          <cell r="I248">
            <v>43730</v>
          </cell>
        </row>
        <row r="249">
          <cell r="B249">
            <v>750022</v>
          </cell>
          <cell r="C249" t="str">
            <v>WISMAN YESID COTRINO GARCIA</v>
          </cell>
          <cell r="D249">
            <v>8000000</v>
          </cell>
          <cell r="E249" t="str">
            <v>Inversion</v>
          </cell>
          <cell r="F249">
            <v>43486</v>
          </cell>
          <cell r="G249">
            <v>43488</v>
          </cell>
          <cell r="H249">
            <v>242</v>
          </cell>
          <cell r="I249">
            <v>43730</v>
          </cell>
        </row>
        <row r="250">
          <cell r="B250">
            <v>757026</v>
          </cell>
          <cell r="C250" t="str">
            <v>DIANA GISELLE CARO MORENO</v>
          </cell>
          <cell r="D250">
            <v>7000000</v>
          </cell>
          <cell r="E250" t="str">
            <v>Inversion</v>
          </cell>
          <cell r="F250">
            <v>43487</v>
          </cell>
          <cell r="G250">
            <v>43489</v>
          </cell>
          <cell r="H250">
            <v>242</v>
          </cell>
          <cell r="I250">
            <v>43731</v>
          </cell>
        </row>
        <row r="251">
          <cell r="B251">
            <v>761727</v>
          </cell>
          <cell r="C251" t="str">
            <v>JEIDY PAOLA LEGUIZAMON ARIAS</v>
          </cell>
          <cell r="D251">
            <v>2500000</v>
          </cell>
          <cell r="E251" t="str">
            <v>Funcionamiento</v>
          </cell>
          <cell r="F251">
            <v>43488</v>
          </cell>
          <cell r="G251">
            <v>43489</v>
          </cell>
          <cell r="H251">
            <v>242</v>
          </cell>
          <cell r="I251">
            <v>43731</v>
          </cell>
        </row>
        <row r="252">
          <cell r="B252">
            <v>734786</v>
          </cell>
          <cell r="C252" t="str">
            <v>SERGIO ALFONSO RODRIGUEZ GUERRERO</v>
          </cell>
          <cell r="D252">
            <v>7800000</v>
          </cell>
          <cell r="E252" t="str">
            <v>Inversion</v>
          </cell>
          <cell r="F252">
            <v>43481</v>
          </cell>
          <cell r="G252">
            <v>43489</v>
          </cell>
          <cell r="H252">
            <v>242</v>
          </cell>
          <cell r="I252">
            <v>43731</v>
          </cell>
        </row>
        <row r="253">
          <cell r="B253">
            <v>736565</v>
          </cell>
          <cell r="C253" t="str">
            <v>SERGIO RIVERA CALDERON</v>
          </cell>
          <cell r="D253">
            <v>5200000</v>
          </cell>
          <cell r="E253" t="str">
            <v>Inversion</v>
          </cell>
          <cell r="F253">
            <v>43481</v>
          </cell>
          <cell r="G253">
            <v>43488</v>
          </cell>
          <cell r="H253">
            <v>242</v>
          </cell>
          <cell r="I253">
            <v>43730</v>
          </cell>
        </row>
        <row r="254">
          <cell r="B254">
            <v>767327</v>
          </cell>
          <cell r="C254" t="str">
            <v>ADRIANA CAROLINA NIETO CAMPOS</v>
          </cell>
          <cell r="D254">
            <v>8000000</v>
          </cell>
          <cell r="E254" t="str">
            <v>Funcionamiento</v>
          </cell>
          <cell r="F254">
            <v>43490</v>
          </cell>
          <cell r="G254">
            <v>43490</v>
          </cell>
          <cell r="H254">
            <v>242</v>
          </cell>
          <cell r="I254">
            <v>43732</v>
          </cell>
        </row>
        <row r="255">
          <cell r="B255">
            <v>854008</v>
          </cell>
          <cell r="C255" t="str">
            <v>ROBERTO ESGUERRA BARRAGÁN</v>
          </cell>
          <cell r="D255">
            <v>6966824.6445497628</v>
          </cell>
          <cell r="E255" t="str">
            <v>Funcionamiento</v>
          </cell>
          <cell r="F255">
            <v>43518</v>
          </cell>
          <cell r="G255">
            <v>43521</v>
          </cell>
          <cell r="H255">
            <v>211</v>
          </cell>
          <cell r="I255">
            <v>43732</v>
          </cell>
        </row>
        <row r="256">
          <cell r="B256">
            <v>854243</v>
          </cell>
          <cell r="C256" t="str">
            <v>NESTOR EDUARDO IMBETT HERAZO</v>
          </cell>
          <cell r="D256">
            <v>5971563.9810426543</v>
          </cell>
          <cell r="E256" t="str">
            <v>Funcionamiento</v>
          </cell>
          <cell r="F256">
            <v>43518</v>
          </cell>
          <cell r="G256">
            <v>43521</v>
          </cell>
          <cell r="H256">
            <v>211</v>
          </cell>
          <cell r="I256">
            <v>43732</v>
          </cell>
        </row>
        <row r="257">
          <cell r="B257">
            <v>851265</v>
          </cell>
          <cell r="C257" t="str">
            <v>LINA MARIA DIAZ BEJARANO</v>
          </cell>
          <cell r="D257">
            <v>4976303.3175355447</v>
          </cell>
          <cell r="E257" t="str">
            <v>Funcionamiento</v>
          </cell>
          <cell r="F257">
            <v>43517</v>
          </cell>
          <cell r="G257">
            <v>43521</v>
          </cell>
          <cell r="H257">
            <v>211</v>
          </cell>
          <cell r="I257">
            <v>43732</v>
          </cell>
        </row>
        <row r="258">
          <cell r="B258">
            <v>852655</v>
          </cell>
          <cell r="C258" t="str">
            <v>MILAGROS  MILENA GALVAN LOBO</v>
          </cell>
          <cell r="D258">
            <v>2985781.9905213271</v>
          </cell>
          <cell r="E258" t="str">
            <v>Inversion</v>
          </cell>
          <cell r="F258">
            <v>43589</v>
          </cell>
          <cell r="G258">
            <v>43521</v>
          </cell>
          <cell r="H258">
            <v>211</v>
          </cell>
          <cell r="I258">
            <v>43732</v>
          </cell>
        </row>
        <row r="259">
          <cell r="B259">
            <v>853724</v>
          </cell>
          <cell r="C259" t="str">
            <v>JAVIER ALEXANDER RUBIANO CARDENAS</v>
          </cell>
          <cell r="D259">
            <v>7962085.3080568723</v>
          </cell>
          <cell r="E259" t="str">
            <v>Inversion</v>
          </cell>
          <cell r="F259">
            <v>43518</v>
          </cell>
          <cell r="G259">
            <v>43521</v>
          </cell>
          <cell r="H259">
            <v>211</v>
          </cell>
          <cell r="I259">
            <v>43732</v>
          </cell>
        </row>
        <row r="260">
          <cell r="B260">
            <v>851736</v>
          </cell>
          <cell r="C260" t="str">
            <v>IVAN RICARDO PIRACHICAN BERNAL</v>
          </cell>
          <cell r="D260">
            <v>4976303.3175355447</v>
          </cell>
          <cell r="E260" t="str">
            <v>Inversion</v>
          </cell>
          <cell r="F260">
            <v>43517</v>
          </cell>
          <cell r="G260">
            <v>43521</v>
          </cell>
          <cell r="H260">
            <v>211</v>
          </cell>
          <cell r="I260">
            <v>43732</v>
          </cell>
        </row>
        <row r="261">
          <cell r="B261">
            <v>853662</v>
          </cell>
          <cell r="C261" t="str">
            <v>DANIEL OBDULIO FRANCO CASTAÑEDA</v>
          </cell>
          <cell r="D261">
            <v>7962085.3080568723</v>
          </cell>
          <cell r="E261" t="str">
            <v>Inversion</v>
          </cell>
          <cell r="F261">
            <v>43518</v>
          </cell>
          <cell r="G261">
            <v>43521</v>
          </cell>
          <cell r="H261">
            <v>211</v>
          </cell>
          <cell r="I261">
            <v>43732</v>
          </cell>
        </row>
        <row r="262">
          <cell r="B262">
            <v>778161</v>
          </cell>
          <cell r="C262" t="str">
            <v>EDWIN GUTIERREZ PINEDA</v>
          </cell>
          <cell r="D262">
            <v>2500000</v>
          </cell>
          <cell r="E262" t="str">
            <v>Inversion</v>
          </cell>
          <cell r="F262">
            <v>43493</v>
          </cell>
          <cell r="G262">
            <v>43497</v>
          </cell>
          <cell r="H262">
            <v>241</v>
          </cell>
          <cell r="I262">
            <v>43738</v>
          </cell>
        </row>
        <row r="263">
          <cell r="B263">
            <v>867719</v>
          </cell>
          <cell r="C263" t="str">
            <v>CLAUDIA RODRIGUEZ POVEDA</v>
          </cell>
          <cell r="D263">
            <v>5915492.9577464787</v>
          </cell>
          <cell r="E263" t="str">
            <v>Funcionamiento</v>
          </cell>
          <cell r="F263">
            <v>43524</v>
          </cell>
          <cell r="G263">
            <v>43525</v>
          </cell>
          <cell r="H263">
            <v>213</v>
          </cell>
          <cell r="I263">
            <v>43738</v>
          </cell>
        </row>
        <row r="264">
          <cell r="B264">
            <v>792915</v>
          </cell>
          <cell r="C264" t="str">
            <v>PAULA DANIELA DIAZ LEON</v>
          </cell>
          <cell r="D264">
            <v>4000000</v>
          </cell>
          <cell r="E264" t="str">
            <v>Funcionamiento</v>
          </cell>
          <cell r="F264">
            <v>43496</v>
          </cell>
          <cell r="G264">
            <v>43497</v>
          </cell>
          <cell r="H264">
            <v>241</v>
          </cell>
          <cell r="I264">
            <v>43738</v>
          </cell>
        </row>
        <row r="265">
          <cell r="B265">
            <v>860226</v>
          </cell>
          <cell r="C265" t="str">
            <v>GINA ALEJANDRA QUEVEDO CASTELLANOS</v>
          </cell>
          <cell r="D265">
            <v>4929577.4647887331</v>
          </cell>
          <cell r="E265" t="str">
            <v>Inversion</v>
          </cell>
          <cell r="F265">
            <v>43522</v>
          </cell>
          <cell r="G265">
            <v>43525</v>
          </cell>
          <cell r="H265">
            <v>213</v>
          </cell>
          <cell r="I265">
            <v>43738</v>
          </cell>
        </row>
        <row r="266">
          <cell r="B266">
            <v>867839</v>
          </cell>
          <cell r="C266" t="str">
            <v>ELEONORA CAJIAO CABRERA</v>
          </cell>
          <cell r="D266">
            <v>8873239.4366197195</v>
          </cell>
          <cell r="E266" t="str">
            <v>Inversion</v>
          </cell>
          <cell r="F266">
            <v>43524</v>
          </cell>
          <cell r="G266">
            <v>43525</v>
          </cell>
          <cell r="H266">
            <v>213</v>
          </cell>
          <cell r="I266">
            <v>43738</v>
          </cell>
        </row>
        <row r="267">
          <cell r="B267">
            <v>866209</v>
          </cell>
          <cell r="C267" t="str">
            <v>DORIS PATRICIA ROJAS ACERO.</v>
          </cell>
          <cell r="D267">
            <v>8873239.4366197195</v>
          </cell>
          <cell r="E267" t="str">
            <v>Inversion</v>
          </cell>
          <cell r="F267">
            <v>43524</v>
          </cell>
          <cell r="G267">
            <v>43525</v>
          </cell>
          <cell r="H267">
            <v>213</v>
          </cell>
          <cell r="I267">
            <v>43738</v>
          </cell>
        </row>
        <row r="268">
          <cell r="B268">
            <v>854505</v>
          </cell>
          <cell r="C268" t="str">
            <v>ORLAND JASEN MUÑETONES GAITAN</v>
          </cell>
          <cell r="D268">
            <v>7000000</v>
          </cell>
          <cell r="E268" t="str">
            <v>Inversion</v>
          </cell>
          <cell r="F268">
            <v>43518</v>
          </cell>
          <cell r="G268">
            <v>43525</v>
          </cell>
          <cell r="H268">
            <v>213</v>
          </cell>
          <cell r="I268">
            <v>43738</v>
          </cell>
        </row>
        <row r="269">
          <cell r="B269">
            <v>861535</v>
          </cell>
          <cell r="C269" t="str">
            <v>HERLYN ALEJANDRO MORENO PARADA</v>
          </cell>
          <cell r="D269">
            <v>4929577.4647887331</v>
          </cell>
          <cell r="E269" t="str">
            <v>Inversion</v>
          </cell>
          <cell r="F269">
            <v>43522</v>
          </cell>
          <cell r="G269">
            <v>43525</v>
          </cell>
          <cell r="H269">
            <v>213</v>
          </cell>
          <cell r="I269">
            <v>43738</v>
          </cell>
        </row>
        <row r="270">
          <cell r="B270">
            <v>867355</v>
          </cell>
          <cell r="C270" t="str">
            <v>FREDY ALONSO GUERRERO CLARO</v>
          </cell>
          <cell r="D270">
            <v>7887323.9436619719</v>
          </cell>
          <cell r="E270" t="str">
            <v>Inversion</v>
          </cell>
          <cell r="F270">
            <v>43678</v>
          </cell>
          <cell r="G270">
            <v>43678</v>
          </cell>
          <cell r="H270">
            <v>60</v>
          </cell>
          <cell r="I270">
            <v>43738</v>
          </cell>
        </row>
        <row r="271">
          <cell r="B271">
            <v>866920</v>
          </cell>
          <cell r="C271" t="str">
            <v>MELISSA ANDREA VALERO YAGUE</v>
          </cell>
          <cell r="D271">
            <v>5915492.9577464787</v>
          </cell>
          <cell r="E271" t="str">
            <v>Inversion</v>
          </cell>
          <cell r="F271">
            <v>43524</v>
          </cell>
          <cell r="G271">
            <v>43525</v>
          </cell>
          <cell r="H271">
            <v>213</v>
          </cell>
          <cell r="I271">
            <v>43738</v>
          </cell>
        </row>
        <row r="272">
          <cell r="B272">
            <v>867110</v>
          </cell>
          <cell r="C272" t="str">
            <v>NOEL DARIO MELO YEPES</v>
          </cell>
          <cell r="D272">
            <v>5915492.9577464787</v>
          </cell>
          <cell r="E272" t="str">
            <v>Inversion</v>
          </cell>
          <cell r="F272">
            <v>43524</v>
          </cell>
          <cell r="G272">
            <v>43525</v>
          </cell>
          <cell r="H272">
            <v>213</v>
          </cell>
          <cell r="I272">
            <v>43738</v>
          </cell>
        </row>
        <row r="273">
          <cell r="B273">
            <v>793052</v>
          </cell>
          <cell r="C273" t="str">
            <v>JOHNNY ALBERTO TENORIO ALBAÑIL</v>
          </cell>
          <cell r="D273">
            <v>6000000</v>
          </cell>
          <cell r="E273" t="str">
            <v>Inversion</v>
          </cell>
          <cell r="F273">
            <v>43496</v>
          </cell>
          <cell r="G273">
            <v>43497</v>
          </cell>
          <cell r="H273">
            <v>241</v>
          </cell>
          <cell r="I273">
            <v>43738</v>
          </cell>
        </row>
        <row r="274">
          <cell r="B274">
            <v>793194</v>
          </cell>
          <cell r="C274" t="str">
            <v>MARIA FLORALBA MONTALVO</v>
          </cell>
          <cell r="D274">
            <v>2200000</v>
          </cell>
          <cell r="E274" t="str">
            <v>Inversion</v>
          </cell>
          <cell r="F274">
            <v>43496</v>
          </cell>
          <cell r="G274">
            <v>43497</v>
          </cell>
          <cell r="H274">
            <v>241</v>
          </cell>
          <cell r="I274">
            <v>43738</v>
          </cell>
        </row>
        <row r="275">
          <cell r="B275">
            <v>859885</v>
          </cell>
          <cell r="C275" t="str">
            <v>Edgar Alfonso Rodriguez Estupiñan</v>
          </cell>
          <cell r="D275">
            <v>5915492.9577464787</v>
          </cell>
          <cell r="E275" t="str">
            <v>Inversion</v>
          </cell>
          <cell r="F275">
            <v>43584</v>
          </cell>
          <cell r="G275">
            <v>43525</v>
          </cell>
          <cell r="H275">
            <v>213</v>
          </cell>
          <cell r="I275">
            <v>43738</v>
          </cell>
        </row>
        <row r="276">
          <cell r="B276">
            <v>791034</v>
          </cell>
          <cell r="C276" t="str">
            <v>ISMAEL ANTONIO CHAPARRO CAMARGO</v>
          </cell>
          <cell r="D276">
            <v>7000000</v>
          </cell>
          <cell r="E276" t="str">
            <v>Inversion</v>
          </cell>
          <cell r="F276">
            <v>43496</v>
          </cell>
        </row>
        <row r="277">
          <cell r="B277">
            <v>811407</v>
          </cell>
          <cell r="C277" t="str">
            <v>RENE LEONARD MARTINEZ CUADROS</v>
          </cell>
          <cell r="D277">
            <v>7842323.6514522824</v>
          </cell>
          <cell r="E277" t="str">
            <v>Funcionamiento</v>
          </cell>
          <cell r="F277">
            <v>43502</v>
          </cell>
          <cell r="G277">
            <v>43502</v>
          </cell>
          <cell r="H277">
            <v>211</v>
          </cell>
          <cell r="I277">
            <v>43713</v>
          </cell>
        </row>
        <row r="278">
          <cell r="B278">
            <v>831809</v>
          </cell>
          <cell r="C278" t="str">
            <v>LEONARDO SERRANO CASTILLO</v>
          </cell>
          <cell r="D278">
            <v>1742738.5892116183</v>
          </cell>
          <cell r="E278" t="str">
            <v>Funcionamiento</v>
          </cell>
          <cell r="F278">
            <v>43509</v>
          </cell>
          <cell r="G278">
            <v>43510</v>
          </cell>
          <cell r="H278">
            <v>211</v>
          </cell>
          <cell r="I278">
            <v>43721</v>
          </cell>
        </row>
        <row r="279">
          <cell r="B279">
            <v>830245</v>
          </cell>
          <cell r="C279" t="str">
            <v>YOLIMA TUNJANO GUTIÉRREZ</v>
          </cell>
          <cell r="D279">
            <v>4356846.4730290454</v>
          </cell>
          <cell r="E279" t="str">
            <v>Inversion</v>
          </cell>
          <cell r="F279">
            <v>43509</v>
          </cell>
          <cell r="G279">
            <v>43510</v>
          </cell>
          <cell r="H279">
            <v>211</v>
          </cell>
          <cell r="I279">
            <v>43721</v>
          </cell>
        </row>
        <row r="280">
          <cell r="B280">
            <v>832128</v>
          </cell>
          <cell r="C280" t="str">
            <v>MAGDA CECILIA BUSTOS BALLESTEROS</v>
          </cell>
          <cell r="D280">
            <v>5228215.7676348547</v>
          </cell>
          <cell r="E280" t="str">
            <v>Inversion</v>
          </cell>
          <cell r="F280">
            <v>43509</v>
          </cell>
          <cell r="G280">
            <v>43510</v>
          </cell>
          <cell r="H280">
            <v>211</v>
          </cell>
          <cell r="I280">
            <v>43721</v>
          </cell>
        </row>
        <row r="281">
          <cell r="D281">
            <v>796469599.88846231</v>
          </cell>
          <cell r="I281" t="str">
            <v>SEPTIEMBRE</v>
          </cell>
        </row>
        <row r="282">
          <cell r="B282">
            <v>806211</v>
          </cell>
          <cell r="C282" t="str">
            <v>ERICA EMILCE DIAZ SIERRA</v>
          </cell>
          <cell r="D282">
            <v>2274881.5165876779</v>
          </cell>
          <cell r="E282" t="str">
            <v>Funcionamiento</v>
          </cell>
          <cell r="F282">
            <v>43500</v>
          </cell>
          <cell r="G282">
            <v>43501</v>
          </cell>
          <cell r="H282">
            <v>241</v>
          </cell>
          <cell r="I282">
            <v>43742</v>
          </cell>
        </row>
        <row r="283">
          <cell r="B283">
            <v>793812</v>
          </cell>
          <cell r="C283" t="str">
            <v>LEIDY JOHANA FANDIÑO CASAS</v>
          </cell>
          <cell r="D283">
            <v>6000000</v>
          </cell>
          <cell r="E283" t="str">
            <v>Inversion</v>
          </cell>
          <cell r="F283">
            <v>43496</v>
          </cell>
          <cell r="G283">
            <v>43501</v>
          </cell>
          <cell r="H283">
            <v>241</v>
          </cell>
          <cell r="I283">
            <v>43742</v>
          </cell>
        </row>
        <row r="284">
          <cell r="B284">
            <v>796135</v>
          </cell>
          <cell r="C284" t="str">
            <v>JOSEPH SWITER PLAZA PINILLA</v>
          </cell>
          <cell r="D284">
            <v>2700000</v>
          </cell>
          <cell r="E284" t="str">
            <v>Inversion</v>
          </cell>
          <cell r="F284">
            <v>43497</v>
          </cell>
          <cell r="G284">
            <v>43500</v>
          </cell>
          <cell r="H284">
            <v>241</v>
          </cell>
          <cell r="I284">
            <v>43741</v>
          </cell>
        </row>
        <row r="285">
          <cell r="B285">
            <v>803109</v>
          </cell>
          <cell r="C285" t="str">
            <v>NASLY JANETH CASTRO CAMARGO</v>
          </cell>
          <cell r="D285">
            <v>1991701.2448132781</v>
          </cell>
          <cell r="E285" t="str">
            <v>Inversion</v>
          </cell>
          <cell r="F285">
            <v>43500</v>
          </cell>
          <cell r="G285">
            <v>43501</v>
          </cell>
          <cell r="H285">
            <v>241</v>
          </cell>
          <cell r="I285">
            <v>43742</v>
          </cell>
        </row>
        <row r="286">
          <cell r="B286">
            <v>795735</v>
          </cell>
          <cell r="C286" t="str">
            <v>JAIRO ANTONIO SÀNCHEZ ROZO</v>
          </cell>
          <cell r="D286">
            <v>2448979.5918367347</v>
          </cell>
          <cell r="E286" t="str">
            <v>Inversion</v>
          </cell>
          <cell r="F286">
            <v>43497</v>
          </cell>
          <cell r="G286">
            <v>43501</v>
          </cell>
          <cell r="H286">
            <v>241</v>
          </cell>
          <cell r="I286">
            <v>43742</v>
          </cell>
        </row>
        <row r="287">
          <cell r="B287">
            <v>804039</v>
          </cell>
          <cell r="C287" t="str">
            <v>ANGELA TATIANA RUBIO BELTRAN</v>
          </cell>
          <cell r="D287">
            <v>1983471.0743801654</v>
          </cell>
          <cell r="E287" t="str">
            <v>Inversion</v>
          </cell>
          <cell r="F287">
            <v>43500</v>
          </cell>
          <cell r="G287">
            <v>43501</v>
          </cell>
          <cell r="H287">
            <v>241</v>
          </cell>
          <cell r="I287">
            <v>43742</v>
          </cell>
        </row>
        <row r="288">
          <cell r="B288">
            <v>803424</v>
          </cell>
          <cell r="C288" t="str">
            <v>JOSE IDALGO ROJAS RAMOS</v>
          </cell>
          <cell r="D288">
            <v>2479338.8429752067</v>
          </cell>
          <cell r="E288" t="str">
            <v>Inversion</v>
          </cell>
          <cell r="F288">
            <v>43500</v>
          </cell>
          <cell r="G288">
            <v>43501</v>
          </cell>
          <cell r="H288">
            <v>241</v>
          </cell>
          <cell r="I288">
            <v>43742</v>
          </cell>
        </row>
        <row r="289">
          <cell r="B289">
            <v>805141</v>
          </cell>
          <cell r="C289" t="str">
            <v>MABEL XIOMARA QUIÑONES MORENO</v>
          </cell>
          <cell r="D289">
            <v>2200000</v>
          </cell>
          <cell r="E289" t="str">
            <v>Inversion</v>
          </cell>
          <cell r="F289">
            <v>43500</v>
          </cell>
          <cell r="G289">
            <v>43501</v>
          </cell>
          <cell r="H289">
            <v>241</v>
          </cell>
          <cell r="I289">
            <v>43742</v>
          </cell>
        </row>
        <row r="290">
          <cell r="B290">
            <v>805513</v>
          </cell>
          <cell r="C290" t="str">
            <v>GINA PAOLA BEJARANO CALDERON</v>
          </cell>
          <cell r="D290">
            <v>2500000</v>
          </cell>
          <cell r="E290" t="str">
            <v>Inversion</v>
          </cell>
          <cell r="F290">
            <v>43545</v>
          </cell>
          <cell r="G290">
            <v>43545</v>
          </cell>
          <cell r="H290">
            <v>197</v>
          </cell>
          <cell r="I290">
            <v>43742</v>
          </cell>
        </row>
        <row r="291">
          <cell r="B291">
            <v>873640</v>
          </cell>
          <cell r="C291" t="str">
            <v>JHOAN DE JESUS NADJAR CRUZ</v>
          </cell>
          <cell r="D291">
            <v>6000000</v>
          </cell>
          <cell r="E291" t="str">
            <v>Inversion</v>
          </cell>
          <cell r="F291">
            <v>43530</v>
          </cell>
          <cell r="G291">
            <v>43530</v>
          </cell>
          <cell r="H291">
            <v>213</v>
          </cell>
          <cell r="I291">
            <v>43743</v>
          </cell>
        </row>
        <row r="292">
          <cell r="B292">
            <v>872052</v>
          </cell>
          <cell r="C292" t="str">
            <v>PEDRO MARIA NARANJA BUITRAGO</v>
          </cell>
          <cell r="D292">
            <v>9000000</v>
          </cell>
          <cell r="E292" t="str">
            <v>Inversion</v>
          </cell>
          <cell r="F292">
            <v>43530</v>
          </cell>
          <cell r="G292">
            <v>43530</v>
          </cell>
          <cell r="H292">
            <v>213</v>
          </cell>
          <cell r="I292">
            <v>43743</v>
          </cell>
        </row>
        <row r="293">
          <cell r="B293">
            <v>808313</v>
          </cell>
          <cell r="C293" t="str">
            <v>FABIO ALBERTO ALZATE CARREÑO</v>
          </cell>
          <cell r="D293">
            <v>5975103.734439834</v>
          </cell>
          <cell r="E293" t="str">
            <v>Inversion</v>
          </cell>
          <cell r="F293">
            <v>43501</v>
          </cell>
          <cell r="G293">
            <v>43502</v>
          </cell>
          <cell r="H293">
            <v>241</v>
          </cell>
          <cell r="I293">
            <v>43743</v>
          </cell>
        </row>
        <row r="294">
          <cell r="B294">
            <v>811000</v>
          </cell>
          <cell r="C294" t="str">
            <v>JUAN JOSE BERNAL JIMENEZ</v>
          </cell>
          <cell r="D294">
            <v>2489626.5560165974</v>
          </cell>
          <cell r="E294" t="str">
            <v>Inversion</v>
          </cell>
          <cell r="F294">
            <v>43502</v>
          </cell>
          <cell r="G294">
            <v>43502</v>
          </cell>
          <cell r="H294">
            <v>241</v>
          </cell>
          <cell r="I294">
            <v>43743</v>
          </cell>
        </row>
        <row r="295">
          <cell r="B295">
            <v>805921</v>
          </cell>
          <cell r="C295" t="str">
            <v>JULIANA PEÑARANDA FERNANDEZ</v>
          </cell>
          <cell r="D295">
            <v>2000000</v>
          </cell>
          <cell r="E295" t="str">
            <v>Inversion</v>
          </cell>
          <cell r="F295">
            <v>43500</v>
          </cell>
          <cell r="G295">
            <v>43502</v>
          </cell>
          <cell r="H295">
            <v>241</v>
          </cell>
          <cell r="I295">
            <v>43743</v>
          </cell>
        </row>
        <row r="296">
          <cell r="B296">
            <v>876743</v>
          </cell>
          <cell r="C296" t="str">
            <v>DIEGO LEONARDO JAUREGUI MORALES</v>
          </cell>
          <cell r="D296">
            <v>2000000</v>
          </cell>
          <cell r="E296" t="str">
            <v>Funcionamiento</v>
          </cell>
          <cell r="F296">
            <v>43577</v>
          </cell>
          <cell r="G296">
            <v>43577</v>
          </cell>
          <cell r="H296">
            <v>167</v>
          </cell>
          <cell r="I296">
            <v>43744</v>
          </cell>
        </row>
        <row r="297">
          <cell r="B297">
            <v>812272</v>
          </cell>
          <cell r="C297" t="str">
            <v>NELSON FABIAN GUERRERO MARTINEZ</v>
          </cell>
          <cell r="D297">
            <v>2190871.3692946057</v>
          </cell>
          <cell r="E297" t="str">
            <v>Funcionamiento</v>
          </cell>
          <cell r="F297">
            <v>43502</v>
          </cell>
          <cell r="G297">
            <v>43503</v>
          </cell>
          <cell r="H297">
            <v>241</v>
          </cell>
          <cell r="I297">
            <v>43744</v>
          </cell>
        </row>
        <row r="298">
          <cell r="B298">
            <v>868951</v>
          </cell>
          <cell r="C298" t="str">
            <v>CAMILO ANDRES ROJAS CASTRO</v>
          </cell>
          <cell r="D298">
            <v>8000000</v>
          </cell>
          <cell r="E298" t="str">
            <v>Inversion</v>
          </cell>
          <cell r="F298">
            <v>43525</v>
          </cell>
          <cell r="G298">
            <v>43531</v>
          </cell>
          <cell r="H298">
            <v>213</v>
          </cell>
          <cell r="I298">
            <v>43744</v>
          </cell>
        </row>
        <row r="299">
          <cell r="B299">
            <v>813533</v>
          </cell>
          <cell r="C299" t="str">
            <v>SEGUNDO FIDEL PUERTO GARAVITO</v>
          </cell>
          <cell r="D299">
            <v>4979253.1120331949</v>
          </cell>
          <cell r="E299" t="str">
            <v>Inversion</v>
          </cell>
          <cell r="F299">
            <v>43502</v>
          </cell>
          <cell r="G299">
            <v>43503</v>
          </cell>
          <cell r="H299">
            <v>241</v>
          </cell>
          <cell r="I299">
            <v>43744</v>
          </cell>
        </row>
        <row r="300">
          <cell r="B300">
            <v>809459</v>
          </cell>
          <cell r="C300" t="str">
            <v>DAVID ALEJANDRO LANCHEROS GONZALEZ</v>
          </cell>
          <cell r="D300">
            <v>1991701.2448132781</v>
          </cell>
          <cell r="E300" t="str">
            <v>Inversion</v>
          </cell>
          <cell r="F300">
            <v>43501</v>
          </cell>
          <cell r="G300">
            <v>43503</v>
          </cell>
          <cell r="H300">
            <v>241</v>
          </cell>
          <cell r="I300">
            <v>43744</v>
          </cell>
        </row>
        <row r="301">
          <cell r="B301">
            <v>879451</v>
          </cell>
          <cell r="C301" t="str">
            <v xml:space="preserve">BLANCA SOBEIDA ROJAS ROJAS
</v>
          </cell>
          <cell r="D301">
            <v>3000000</v>
          </cell>
          <cell r="E301" t="str">
            <v>Funcionamiento</v>
          </cell>
          <cell r="F301">
            <v>43532</v>
          </cell>
          <cell r="G301">
            <v>43532</v>
          </cell>
          <cell r="H301">
            <v>213</v>
          </cell>
          <cell r="I301">
            <v>43745</v>
          </cell>
        </row>
        <row r="302">
          <cell r="B302">
            <v>20</v>
          </cell>
          <cell r="C302" t="str">
            <v>BLANCA SANCHEZ LILIA NUMPAQUE</v>
          </cell>
          <cell r="D302">
            <v>1800000</v>
          </cell>
          <cell r="E302" t="str">
            <v>Funcionamiento</v>
          </cell>
          <cell r="F302">
            <v>43563</v>
          </cell>
          <cell r="G302">
            <v>43563</v>
          </cell>
          <cell r="H302">
            <v>182</v>
          </cell>
          <cell r="I302">
            <v>43745</v>
          </cell>
        </row>
        <row r="303">
          <cell r="B303">
            <v>879944</v>
          </cell>
          <cell r="C303" t="str">
            <v xml:space="preserve">KATHERINE ROJAS MONTENEGRO
</v>
          </cell>
          <cell r="D303">
            <v>8000000</v>
          </cell>
          <cell r="E303" t="str">
            <v>Inversion</v>
          </cell>
          <cell r="F303">
            <v>43531</v>
          </cell>
          <cell r="G303">
            <v>43532</v>
          </cell>
          <cell r="H303">
            <v>213</v>
          </cell>
          <cell r="I303">
            <v>43745</v>
          </cell>
        </row>
        <row r="304">
          <cell r="B304">
            <v>877865</v>
          </cell>
          <cell r="C304" t="str">
            <v xml:space="preserve">ARNALDO JOSE ROJAS TOMEDES
</v>
          </cell>
          <cell r="D304">
            <v>7000000</v>
          </cell>
          <cell r="E304" t="str">
            <v>Inversion</v>
          </cell>
          <cell r="F304">
            <v>43531</v>
          </cell>
          <cell r="G304">
            <v>43532</v>
          </cell>
          <cell r="H304">
            <v>213</v>
          </cell>
          <cell r="I304">
            <v>43745</v>
          </cell>
        </row>
        <row r="305">
          <cell r="B305">
            <v>815177</v>
          </cell>
          <cell r="C305" t="str">
            <v>JESICA PAOLA HERNANDEZ SILVA</v>
          </cell>
          <cell r="D305">
            <v>1991701.2448132781</v>
          </cell>
          <cell r="E305" t="str">
            <v>Inversion</v>
          </cell>
          <cell r="F305">
            <v>43503</v>
          </cell>
          <cell r="G305">
            <v>43504</v>
          </cell>
          <cell r="H305">
            <v>241</v>
          </cell>
          <cell r="I305">
            <v>43745</v>
          </cell>
        </row>
        <row r="306">
          <cell r="B306">
            <v>878129</v>
          </cell>
          <cell r="C306" t="str">
            <v xml:space="preserve">VICTOR MANUEL BAYONA CASTRO
</v>
          </cell>
          <cell r="D306">
            <v>2000000</v>
          </cell>
          <cell r="E306" t="str">
            <v>Funcionamiento</v>
          </cell>
          <cell r="F306">
            <v>43531</v>
          </cell>
          <cell r="G306">
            <v>43535</v>
          </cell>
          <cell r="H306">
            <v>213</v>
          </cell>
          <cell r="I306">
            <v>43748</v>
          </cell>
        </row>
        <row r="307">
          <cell r="B307">
            <v>880646</v>
          </cell>
          <cell r="C307" t="str">
            <v xml:space="preserve">DIANA MARCELA MEZA ARCILA
</v>
          </cell>
          <cell r="D307">
            <v>8000000</v>
          </cell>
          <cell r="E307" t="str">
            <v>Inversion</v>
          </cell>
          <cell r="F307">
            <v>43535</v>
          </cell>
          <cell r="G307">
            <v>43535</v>
          </cell>
          <cell r="H307">
            <v>213</v>
          </cell>
          <cell r="I307">
            <v>43748</v>
          </cell>
        </row>
        <row r="308">
          <cell r="B308">
            <v>887902</v>
          </cell>
          <cell r="C308" t="str">
            <v>NESTOR GUILLERMO GUERRERO PIÑEROS</v>
          </cell>
          <cell r="D308">
            <v>7000000</v>
          </cell>
          <cell r="E308" t="str">
            <v>Inversion</v>
          </cell>
          <cell r="F308">
            <v>43535</v>
          </cell>
          <cell r="G308">
            <v>43536</v>
          </cell>
          <cell r="H308">
            <v>213</v>
          </cell>
          <cell r="I308">
            <v>43749</v>
          </cell>
        </row>
        <row r="309">
          <cell r="B309">
            <v>882476</v>
          </cell>
          <cell r="C309" t="str">
            <v xml:space="preserve">DANIEL ESTEBAN VILLAMIL TORRES
</v>
          </cell>
          <cell r="D309">
            <v>1800000</v>
          </cell>
          <cell r="E309" t="str">
            <v>Inversion</v>
          </cell>
          <cell r="F309">
            <v>43535</v>
          </cell>
          <cell r="G309">
            <v>43536</v>
          </cell>
          <cell r="H309">
            <v>213</v>
          </cell>
          <cell r="I309">
            <v>43749</v>
          </cell>
        </row>
        <row r="310">
          <cell r="B310">
            <v>41</v>
          </cell>
          <cell r="C310" t="str">
            <v>LIBARDO ANTONIO MEDRANO BARBOSA</v>
          </cell>
          <cell r="D310">
            <v>10000000</v>
          </cell>
          <cell r="E310" t="str">
            <v>Inversion</v>
          </cell>
          <cell r="F310">
            <v>43627</v>
          </cell>
          <cell r="G310">
            <v>43628</v>
          </cell>
          <cell r="H310">
            <v>121</v>
          </cell>
          <cell r="I310">
            <v>43749</v>
          </cell>
        </row>
        <row r="311">
          <cell r="B311">
            <v>1</v>
          </cell>
          <cell r="C311" t="str">
            <v xml:space="preserve">JAIME EDUARDO SUAREZ RODRIGUEZ
</v>
          </cell>
          <cell r="D311">
            <v>1300000</v>
          </cell>
          <cell r="E311" t="str">
            <v>Funcionamiento</v>
          </cell>
          <cell r="F311">
            <v>43536</v>
          </cell>
          <cell r="G311">
            <v>43538</v>
          </cell>
          <cell r="H311">
            <v>213</v>
          </cell>
          <cell r="I311">
            <v>43751</v>
          </cell>
        </row>
        <row r="312">
          <cell r="B312">
            <v>3</v>
          </cell>
          <cell r="C312" t="str">
            <v xml:space="preserve">CRISTHIAN RICARDO PADILLA PIZARRO
</v>
          </cell>
          <cell r="D312">
            <v>5000000</v>
          </cell>
          <cell r="E312" t="str">
            <v>Inversion</v>
          </cell>
          <cell r="F312">
            <v>43537</v>
          </cell>
          <cell r="G312">
            <v>43538</v>
          </cell>
          <cell r="H312">
            <v>213</v>
          </cell>
          <cell r="I312">
            <v>43751</v>
          </cell>
        </row>
        <row r="313">
          <cell r="B313">
            <v>832521</v>
          </cell>
          <cell r="C313" t="str">
            <v>HERNAN JOSE MAURERA LANZ</v>
          </cell>
          <cell r="D313">
            <v>1792531.1203319503</v>
          </cell>
          <cell r="E313" t="str">
            <v>Inversion</v>
          </cell>
          <cell r="F313">
            <v>43509</v>
          </cell>
          <cell r="G313">
            <v>43510</v>
          </cell>
          <cell r="H313">
            <v>241</v>
          </cell>
          <cell r="I313">
            <v>43751</v>
          </cell>
        </row>
        <row r="314">
          <cell r="B314">
            <v>9</v>
          </cell>
          <cell r="C314" t="str">
            <v xml:space="preserve">SEBASTIAN ARTURO ROZO VERGEL
</v>
          </cell>
          <cell r="D314">
            <v>4000000</v>
          </cell>
          <cell r="E314" t="str">
            <v>Funcionamiento</v>
          </cell>
          <cell r="F314">
            <v>43538</v>
          </cell>
          <cell r="G314">
            <v>43539</v>
          </cell>
          <cell r="H314">
            <v>213</v>
          </cell>
          <cell r="I314">
            <v>43752</v>
          </cell>
        </row>
        <row r="315">
          <cell r="B315">
            <v>4</v>
          </cell>
          <cell r="C315" t="str">
            <v xml:space="preserve">MARTHA INES OCAMPO CARDONA
</v>
          </cell>
          <cell r="D315">
            <v>6000000</v>
          </cell>
          <cell r="E315" t="str">
            <v>Inversion</v>
          </cell>
          <cell r="F315">
            <v>43538</v>
          </cell>
          <cell r="G315">
            <v>43539</v>
          </cell>
          <cell r="H315">
            <v>213</v>
          </cell>
          <cell r="I315">
            <v>43752</v>
          </cell>
        </row>
        <row r="316">
          <cell r="B316">
            <v>8</v>
          </cell>
          <cell r="C316" t="str">
            <v xml:space="preserve">ALFONSO MARIA VARGAS RINCON
</v>
          </cell>
          <cell r="D316">
            <v>9000000</v>
          </cell>
          <cell r="E316" t="str">
            <v>Funcionamiento</v>
          </cell>
          <cell r="F316">
            <v>43538</v>
          </cell>
          <cell r="G316">
            <v>43542</v>
          </cell>
          <cell r="H316">
            <v>213</v>
          </cell>
          <cell r="I316">
            <v>43755</v>
          </cell>
        </row>
        <row r="317">
          <cell r="B317">
            <v>7</v>
          </cell>
          <cell r="C317" t="str">
            <v xml:space="preserve">DIANA SALCEDO JIMENEZ
</v>
          </cell>
          <cell r="D317">
            <v>7000000</v>
          </cell>
          <cell r="E317" t="str">
            <v>Inversion</v>
          </cell>
          <cell r="F317">
            <v>43538</v>
          </cell>
          <cell r="G317">
            <v>43542</v>
          </cell>
          <cell r="H317">
            <v>213</v>
          </cell>
          <cell r="I317">
            <v>43755</v>
          </cell>
        </row>
        <row r="318">
          <cell r="B318">
            <v>31</v>
          </cell>
          <cell r="C318" t="str">
            <v>JUAN FELIPE TEJEIRO CARRILLO</v>
          </cell>
          <cell r="D318">
            <v>4000000</v>
          </cell>
          <cell r="E318" t="str">
            <v>Inversion</v>
          </cell>
          <cell r="F318">
            <v>43602</v>
          </cell>
          <cell r="G318">
            <v>43606</v>
          </cell>
          <cell r="H318">
            <v>152</v>
          </cell>
          <cell r="I318">
            <v>43758</v>
          </cell>
        </row>
        <row r="319">
          <cell r="B319">
            <v>32</v>
          </cell>
          <cell r="C319" t="str">
            <v>LEIDY TATIANA RESTREPO IDARRAGA</v>
          </cell>
          <cell r="D319">
            <v>6000000</v>
          </cell>
          <cell r="E319" t="str">
            <v>Inversion</v>
          </cell>
          <cell r="F319">
            <v>43605</v>
          </cell>
          <cell r="G319">
            <v>43607</v>
          </cell>
          <cell r="H319">
            <v>152</v>
          </cell>
          <cell r="I319">
            <v>43759</v>
          </cell>
        </row>
        <row r="320">
          <cell r="B320">
            <v>15</v>
          </cell>
          <cell r="C320" t="str">
            <v xml:space="preserve">MARCELA ALEJANDRA GUTIERREZ RAMIREZ
</v>
          </cell>
          <cell r="D320">
            <v>4000000</v>
          </cell>
          <cell r="E320" t="str">
            <v>Inversion</v>
          </cell>
          <cell r="F320">
            <v>43544</v>
          </cell>
          <cell r="G320">
            <v>43546</v>
          </cell>
          <cell r="H320">
            <v>213</v>
          </cell>
          <cell r="I320">
            <v>43759</v>
          </cell>
        </row>
        <row r="321">
          <cell r="B321">
            <v>14</v>
          </cell>
          <cell r="C321" t="str">
            <v xml:space="preserve">WILLIAM ARANDA VARGAS
</v>
          </cell>
          <cell r="D321">
            <v>9000000</v>
          </cell>
          <cell r="E321" t="str">
            <v>Inversion</v>
          </cell>
          <cell r="F321">
            <v>43545</v>
          </cell>
          <cell r="G321">
            <v>43546</v>
          </cell>
          <cell r="H321">
            <v>214</v>
          </cell>
          <cell r="I321">
            <v>43760</v>
          </cell>
        </row>
        <row r="322">
          <cell r="B322">
            <v>36</v>
          </cell>
          <cell r="C322" t="str">
            <v>MARISOL RAMOS NIÑO</v>
          </cell>
          <cell r="D322">
            <v>8000000</v>
          </cell>
          <cell r="E322" t="str">
            <v>Funcionamiento</v>
          </cell>
          <cell r="F322">
            <v>43608</v>
          </cell>
          <cell r="G322">
            <v>43612</v>
          </cell>
          <cell r="H322">
            <v>152</v>
          </cell>
          <cell r="I322">
            <v>43764</v>
          </cell>
        </row>
        <row r="323">
          <cell r="B323">
            <v>63</v>
          </cell>
          <cell r="C323" t="str">
            <v>LINA AZUCENA QUINTERO TOLOSA</v>
          </cell>
          <cell r="D323">
            <v>7000000</v>
          </cell>
          <cell r="E323" t="str">
            <v>Funcionamiento</v>
          </cell>
          <cell r="F323">
            <v>43642</v>
          </cell>
          <cell r="G323">
            <v>43643</v>
          </cell>
          <cell r="H323">
            <v>121</v>
          </cell>
          <cell r="I323">
            <v>43764</v>
          </cell>
        </row>
        <row r="324">
          <cell r="B324">
            <v>54</v>
          </cell>
          <cell r="C324" t="str">
            <v>NANCY EDITH PEREZ ACEVEDO</v>
          </cell>
          <cell r="D324">
            <v>5000000</v>
          </cell>
          <cell r="E324" t="str">
            <v>Funcionamiento</v>
          </cell>
          <cell r="F324">
            <v>43642</v>
          </cell>
          <cell r="G324">
            <v>43643</v>
          </cell>
          <cell r="H324">
            <v>121</v>
          </cell>
          <cell r="I324">
            <v>43764</v>
          </cell>
        </row>
        <row r="325">
          <cell r="B325">
            <v>53</v>
          </cell>
          <cell r="C325" t="str">
            <v>MILTON FREDY MARTINEZ HERNANDEZ</v>
          </cell>
          <cell r="D325">
            <v>7000000</v>
          </cell>
          <cell r="E325" t="str">
            <v>Inversion</v>
          </cell>
          <cell r="F325">
            <v>43642</v>
          </cell>
          <cell r="G325">
            <v>43643</v>
          </cell>
          <cell r="H325">
            <v>121</v>
          </cell>
          <cell r="I325">
            <v>43764</v>
          </cell>
        </row>
        <row r="326">
          <cell r="B326">
            <v>38</v>
          </cell>
          <cell r="C326" t="str">
            <v>MARIA EUGENIA CEPEDA REYES</v>
          </cell>
          <cell r="D326">
            <v>6000000</v>
          </cell>
          <cell r="E326" t="str">
            <v>Inversion</v>
          </cell>
          <cell r="F326">
            <v>43612</v>
          </cell>
          <cell r="G326">
            <v>43613</v>
          </cell>
          <cell r="H326">
            <v>152</v>
          </cell>
          <cell r="I326">
            <v>43765</v>
          </cell>
        </row>
        <row r="327">
          <cell r="B327">
            <v>12</v>
          </cell>
          <cell r="C327" t="str">
            <v xml:space="preserve">MARIA FERNANDA CRUZ RODRIGUEZ
</v>
          </cell>
          <cell r="D327">
            <v>9000000</v>
          </cell>
          <cell r="E327" t="str">
            <v>Funcionamiento</v>
          </cell>
          <cell r="F327">
            <v>43544</v>
          </cell>
          <cell r="G327">
            <v>43556</v>
          </cell>
          <cell r="H327">
            <v>213</v>
          </cell>
          <cell r="I327">
            <v>43769</v>
          </cell>
        </row>
        <row r="328">
          <cell r="B328">
            <v>764751</v>
          </cell>
          <cell r="C328" t="str">
            <v>ANGEE NATHALY TABORDA FIERRO</v>
          </cell>
          <cell r="D328">
            <v>4550000</v>
          </cell>
          <cell r="E328" t="str">
            <v>Funcionamiento</v>
          </cell>
          <cell r="F328">
            <v>43489</v>
          </cell>
          <cell r="G328">
            <v>43497</v>
          </cell>
          <cell r="H328">
            <v>272</v>
          </cell>
          <cell r="I328">
            <v>43769</v>
          </cell>
        </row>
        <row r="329">
          <cell r="B329">
            <v>805086</v>
          </cell>
          <cell r="C329" t="str">
            <v>CARLOS EDUARDO GALINDO ALVAREZ</v>
          </cell>
          <cell r="D329">
            <v>2489626.5560165974</v>
          </cell>
          <cell r="E329" t="str">
            <v>Inversion</v>
          </cell>
          <cell r="F329">
            <v>43500</v>
          </cell>
        </row>
        <row r="330">
          <cell r="B330">
            <v>808392</v>
          </cell>
          <cell r="C330" t="str">
            <v>BLANCA DORA LOPEZ DE MORA</v>
          </cell>
          <cell r="D330">
            <v>2987551.867219917</v>
          </cell>
          <cell r="E330" t="str">
            <v>Inversion</v>
          </cell>
          <cell r="F330">
            <v>43501</v>
          </cell>
        </row>
        <row r="331">
          <cell r="B331">
            <v>832171</v>
          </cell>
          <cell r="C331" t="str">
            <v>jose alberto onzaga niño</v>
          </cell>
          <cell r="D331">
            <v>5228215.7676348547</v>
          </cell>
          <cell r="E331" t="str">
            <v>Inversion</v>
          </cell>
          <cell r="F331">
            <v>43545</v>
          </cell>
        </row>
        <row r="332">
          <cell r="D332">
            <v>253039797.80794731</v>
          </cell>
          <cell r="I332" t="str">
            <v>OCTUBRE</v>
          </cell>
        </row>
        <row r="333">
          <cell r="B333">
            <v>873643</v>
          </cell>
          <cell r="C333" t="str">
            <v xml:space="preserve">GUILLERMO OSORIO VILLAMIZAR
</v>
          </cell>
          <cell r="D333">
            <v>8000000</v>
          </cell>
          <cell r="E333" t="str">
            <v>Inversion</v>
          </cell>
          <cell r="F333">
            <v>43535</v>
          </cell>
          <cell r="G333">
            <v>43536</v>
          </cell>
          <cell r="H333">
            <v>239</v>
          </cell>
          <cell r="I333">
            <v>43775</v>
          </cell>
        </row>
        <row r="334">
          <cell r="B334">
            <v>26</v>
          </cell>
          <cell r="C334" t="str">
            <v>ALEJANDRA MARIA ANDRADE GUTIERREZ</v>
          </cell>
          <cell r="D334">
            <v>4000000</v>
          </cell>
          <cell r="E334" t="str">
            <v>Inversion</v>
          </cell>
          <cell r="F334">
            <v>43585</v>
          </cell>
          <cell r="G334">
            <v>43587</v>
          </cell>
          <cell r="H334">
            <v>183</v>
          </cell>
          <cell r="I334">
            <v>43770</v>
          </cell>
        </row>
        <row r="335">
          <cell r="B335">
            <v>23</v>
          </cell>
          <cell r="C335" t="str">
            <v>PAOLA ALEJANDRA CASTELBLANCO HOLGUIN</v>
          </cell>
          <cell r="D335">
            <v>4000000</v>
          </cell>
          <cell r="E335" t="str">
            <v>Inversion</v>
          </cell>
          <cell r="F335">
            <v>43559</v>
          </cell>
          <cell r="G335">
            <v>43587</v>
          </cell>
          <cell r="H335">
            <v>183</v>
          </cell>
          <cell r="I335">
            <v>43770</v>
          </cell>
        </row>
        <row r="336">
          <cell r="B336">
            <v>25</v>
          </cell>
          <cell r="C336" t="str">
            <v>CARLOS JAVIER HOYOS PEREZ</v>
          </cell>
          <cell r="D336">
            <v>8000000</v>
          </cell>
          <cell r="E336" t="str">
            <v>Inversion</v>
          </cell>
          <cell r="F336">
            <v>43584</v>
          </cell>
          <cell r="G336">
            <v>43587</v>
          </cell>
          <cell r="H336">
            <v>183</v>
          </cell>
          <cell r="I336">
            <v>43770</v>
          </cell>
        </row>
        <row r="337">
          <cell r="B337">
            <v>24</v>
          </cell>
          <cell r="C337" t="str">
            <v>SHARYNE ELIAS TULENA</v>
          </cell>
          <cell r="D337">
            <v>9000000</v>
          </cell>
          <cell r="E337" t="str">
            <v>Inversion</v>
          </cell>
          <cell r="F337">
            <v>43584</v>
          </cell>
          <cell r="G337">
            <v>43588</v>
          </cell>
          <cell r="H337">
            <v>183</v>
          </cell>
          <cell r="I337">
            <v>43771</v>
          </cell>
        </row>
        <row r="338">
          <cell r="B338">
            <v>877203</v>
          </cell>
          <cell r="C338" t="str">
            <v xml:space="preserve">MARCELA RICO RICO
</v>
          </cell>
          <cell r="D338">
            <v>6000000</v>
          </cell>
          <cell r="E338" t="str">
            <v>Inversion</v>
          </cell>
          <cell r="F338">
            <v>43530</v>
          </cell>
          <cell r="G338">
            <v>43530</v>
          </cell>
          <cell r="H338">
            <v>244</v>
          </cell>
          <cell r="I338">
            <v>43774</v>
          </cell>
        </row>
        <row r="339">
          <cell r="B339">
            <v>18</v>
          </cell>
          <cell r="C339" t="str">
            <v>LUCIA INES CASTELLANOS NAVARRO</v>
          </cell>
          <cell r="D339">
            <v>6500000</v>
          </cell>
          <cell r="E339" t="str">
            <v>Inversion</v>
          </cell>
          <cell r="F339">
            <v>43563</v>
          </cell>
          <cell r="G339">
            <v>43564</v>
          </cell>
          <cell r="H339">
            <v>213</v>
          </cell>
          <cell r="I339">
            <v>43777</v>
          </cell>
        </row>
        <row r="340">
          <cell r="B340">
            <v>40</v>
          </cell>
          <cell r="C340" t="str">
            <v>PAOLA ANDREA ARGUELLO RODRIGUEZ</v>
          </cell>
          <cell r="D340">
            <v>6000000</v>
          </cell>
          <cell r="E340" t="str">
            <v>Inversion</v>
          </cell>
          <cell r="F340">
            <v>43622</v>
          </cell>
          <cell r="G340">
            <v>43626</v>
          </cell>
          <cell r="H340">
            <v>152</v>
          </cell>
          <cell r="I340">
            <v>43778</v>
          </cell>
        </row>
        <row r="341">
          <cell r="B341">
            <v>16</v>
          </cell>
          <cell r="C341" t="str">
            <v>YEISON LEONARDO MURCIA NIÑO</v>
          </cell>
          <cell r="D341">
            <v>5000000</v>
          </cell>
          <cell r="E341" t="str">
            <v>Inversion</v>
          </cell>
          <cell r="F341">
            <v>43564</v>
          </cell>
          <cell r="G341">
            <v>43565</v>
          </cell>
          <cell r="H341">
            <v>213</v>
          </cell>
          <cell r="I341">
            <v>43778</v>
          </cell>
        </row>
        <row r="342">
          <cell r="B342">
            <v>30</v>
          </cell>
          <cell r="C342" t="str">
            <v>RICARDO ANDRES FRANKLIN GUEVARA</v>
          </cell>
          <cell r="D342">
            <v>4000000</v>
          </cell>
          <cell r="E342" t="str">
            <v>Funcionamiento</v>
          </cell>
          <cell r="F342">
            <v>43595</v>
          </cell>
          <cell r="G342">
            <v>43599</v>
          </cell>
          <cell r="H342">
            <v>183</v>
          </cell>
          <cell r="I342">
            <v>43782</v>
          </cell>
        </row>
        <row r="343">
          <cell r="B343">
            <v>44</v>
          </cell>
          <cell r="C343" t="str">
            <v>MARA MARGARITA MONTES ARRIETA</v>
          </cell>
          <cell r="D343">
            <v>7200000</v>
          </cell>
          <cell r="E343" t="str">
            <v>Inversion</v>
          </cell>
          <cell r="F343">
            <v>43629</v>
          </cell>
          <cell r="G343">
            <v>43633</v>
          </cell>
          <cell r="H343">
            <v>152</v>
          </cell>
          <cell r="I343">
            <v>43785</v>
          </cell>
        </row>
        <row r="344">
          <cell r="B344">
            <v>42</v>
          </cell>
          <cell r="C344" t="str">
            <v>VICTOR MANUEL HURTADO PALACIO</v>
          </cell>
          <cell r="D344">
            <v>8000000</v>
          </cell>
          <cell r="E344" t="str">
            <v>Funcionamiento</v>
          </cell>
          <cell r="F344">
            <v>43633</v>
          </cell>
          <cell r="G344">
            <v>43634</v>
          </cell>
          <cell r="H344">
            <v>152</v>
          </cell>
          <cell r="I344">
            <v>43786</v>
          </cell>
        </row>
        <row r="345">
          <cell r="B345">
            <v>22</v>
          </cell>
          <cell r="C345" t="str">
            <v>GINO GALLARDO GOMEZ</v>
          </cell>
          <cell r="D345">
            <v>6500000</v>
          </cell>
          <cell r="E345" t="str">
            <v>Inversion</v>
          </cell>
          <cell r="F345">
            <v>43570</v>
          </cell>
          <cell r="G345">
            <v>43577</v>
          </cell>
          <cell r="H345">
            <v>213</v>
          </cell>
          <cell r="I345">
            <v>43790</v>
          </cell>
        </row>
        <row r="346">
          <cell r="B346">
            <v>49</v>
          </cell>
          <cell r="C346" t="str">
            <v>CAMILO ANDRES ZAMBRANO ORDOÑEZ</v>
          </cell>
          <cell r="D346">
            <v>4000000</v>
          </cell>
          <cell r="E346" t="str">
            <v>Inversion</v>
          </cell>
          <cell r="F346">
            <v>43641</v>
          </cell>
          <cell r="G346">
            <v>43649</v>
          </cell>
          <cell r="H346">
            <v>152</v>
          </cell>
          <cell r="I346">
            <v>43801</v>
          </cell>
        </row>
        <row r="347">
          <cell r="B347">
            <v>56</v>
          </cell>
          <cell r="C347" t="str">
            <v>NELSON DARIO NIETO HURTADO</v>
          </cell>
          <cell r="D347">
            <v>5000000</v>
          </cell>
          <cell r="E347" t="str">
            <v>Funcionamiento</v>
          </cell>
          <cell r="F347">
            <v>43642</v>
          </cell>
          <cell r="G347">
            <v>43643</v>
          </cell>
          <cell r="H347">
            <v>152</v>
          </cell>
          <cell r="I347">
            <v>43795</v>
          </cell>
        </row>
        <row r="348">
          <cell r="B348">
            <v>58</v>
          </cell>
          <cell r="C348" t="str">
            <v>GLORIA ESPERANZA ORTEGA PINILLA</v>
          </cell>
          <cell r="D348">
            <v>6000000</v>
          </cell>
          <cell r="E348" t="str">
            <v>Funcionamiento</v>
          </cell>
          <cell r="F348">
            <v>43642</v>
          </cell>
          <cell r="G348">
            <v>43643</v>
          </cell>
          <cell r="H348">
            <v>152</v>
          </cell>
          <cell r="I348">
            <v>43795</v>
          </cell>
        </row>
        <row r="349">
          <cell r="B349">
            <v>52</v>
          </cell>
          <cell r="C349" t="str">
            <v>LEIDY JOHANA BONILLA GÓMEZ</v>
          </cell>
          <cell r="D349">
            <v>7800000</v>
          </cell>
          <cell r="E349" t="str">
            <v>Funcionamiento</v>
          </cell>
          <cell r="F349">
            <v>43642</v>
          </cell>
          <cell r="G349">
            <v>43643</v>
          </cell>
          <cell r="H349">
            <v>152</v>
          </cell>
          <cell r="I349">
            <v>43795</v>
          </cell>
        </row>
        <row r="350">
          <cell r="B350">
            <v>59</v>
          </cell>
          <cell r="C350" t="str">
            <v>OMAR ROLANDO PEREZ CUBIDES</v>
          </cell>
          <cell r="D350">
            <v>5000000</v>
          </cell>
          <cell r="E350" t="str">
            <v>Inversion</v>
          </cell>
          <cell r="F350">
            <v>43642</v>
          </cell>
          <cell r="G350">
            <v>43643</v>
          </cell>
          <cell r="H350">
            <v>152</v>
          </cell>
          <cell r="I350">
            <v>43795</v>
          </cell>
        </row>
        <row r="351">
          <cell r="B351">
            <v>60</v>
          </cell>
          <cell r="C351" t="str">
            <v>JORGE LUIS VASQUEZ RODRIGUEZ</v>
          </cell>
          <cell r="D351">
            <v>5000000</v>
          </cell>
          <cell r="E351" t="str">
            <v>Inversion</v>
          </cell>
          <cell r="F351">
            <v>43642</v>
          </cell>
          <cell r="G351">
            <v>43643</v>
          </cell>
          <cell r="H351">
            <v>152</v>
          </cell>
          <cell r="I351">
            <v>43795</v>
          </cell>
        </row>
        <row r="352">
          <cell r="B352">
            <v>57</v>
          </cell>
          <cell r="C352" t="str">
            <v>ANA MARIA CAMARGO MORENO</v>
          </cell>
          <cell r="D352">
            <v>4000000</v>
          </cell>
          <cell r="E352" t="str">
            <v>Inversion</v>
          </cell>
          <cell r="F352">
            <v>43643</v>
          </cell>
          <cell r="G352">
            <v>43643</v>
          </cell>
          <cell r="H352">
            <v>152</v>
          </cell>
          <cell r="I352">
            <v>43795</v>
          </cell>
        </row>
        <row r="353">
          <cell r="B353">
            <v>68</v>
          </cell>
          <cell r="C353" t="str">
            <v>NOHORA MERCEDES ROJAS BENAVIDES</v>
          </cell>
          <cell r="D353">
            <v>5000000</v>
          </cell>
          <cell r="E353" t="str">
            <v>Inversion</v>
          </cell>
          <cell r="F353">
            <v>43642</v>
          </cell>
          <cell r="G353">
            <v>43644</v>
          </cell>
          <cell r="H353">
            <v>152</v>
          </cell>
          <cell r="I353">
            <v>43796</v>
          </cell>
        </row>
        <row r="354">
          <cell r="B354">
            <v>761523</v>
          </cell>
          <cell r="C354" t="str">
            <v>SANDRA XIMENA SOLER RODRIGUEZ</v>
          </cell>
          <cell r="D354">
            <v>6552000</v>
          </cell>
          <cell r="E354" t="str">
            <v>Funcionamiento</v>
          </cell>
          <cell r="F354">
            <v>43488</v>
          </cell>
          <cell r="G354">
            <v>43497</v>
          </cell>
          <cell r="H354">
            <v>302</v>
          </cell>
          <cell r="I354">
            <v>43799</v>
          </cell>
        </row>
        <row r="355">
          <cell r="D355">
            <v>116000000</v>
          </cell>
          <cell r="I355" t="str">
            <v>NOVIEMBRE</v>
          </cell>
        </row>
        <row r="356">
          <cell r="B356">
            <v>19</v>
          </cell>
          <cell r="C356" t="str">
            <v>GISSELLE ROJAS JURADO</v>
          </cell>
          <cell r="D356">
            <v>9000000</v>
          </cell>
          <cell r="E356" t="str">
            <v>Funcionamiento</v>
          </cell>
          <cell r="F356">
            <v>43567</v>
          </cell>
          <cell r="G356">
            <v>43567</v>
          </cell>
          <cell r="H356">
            <v>243</v>
          </cell>
          <cell r="I356">
            <v>43810</v>
          </cell>
        </row>
        <row r="357">
          <cell r="B357">
            <v>45</v>
          </cell>
          <cell r="C357" t="str">
            <v>FELIX SEBASTIAN RINCON TOBO</v>
          </cell>
          <cell r="D357">
            <v>6000000</v>
          </cell>
          <cell r="E357" t="str">
            <v>Inversion</v>
          </cell>
          <cell r="F357">
            <v>43630</v>
          </cell>
          <cell r="G357">
            <v>43641</v>
          </cell>
          <cell r="H357">
            <v>182</v>
          </cell>
          <cell r="I357">
            <v>43823</v>
          </cell>
        </row>
        <row r="358">
          <cell r="B358">
            <v>6</v>
          </cell>
          <cell r="C358" t="str">
            <v xml:space="preserve">ANTONIO JOSE LEONARDO AMAYA BERNAL
</v>
          </cell>
          <cell r="D358">
            <v>6552000</v>
          </cell>
          <cell r="E358" t="str">
            <v>Funcionamiento</v>
          </cell>
          <cell r="F358">
            <v>43538</v>
          </cell>
          <cell r="G358">
            <v>43542</v>
          </cell>
          <cell r="H358">
            <v>274</v>
          </cell>
          <cell r="I358">
            <v>43816</v>
          </cell>
        </row>
        <row r="359">
          <cell r="B359">
            <v>43</v>
          </cell>
          <cell r="C359" t="str">
            <v>NANCY GABRIELA VARGAS PAJOY</v>
          </cell>
          <cell r="D359">
            <v>7000000</v>
          </cell>
          <cell r="E359" t="str">
            <v>Funcionamiento</v>
          </cell>
          <cell r="F359">
            <v>43630</v>
          </cell>
          <cell r="G359">
            <v>43635</v>
          </cell>
          <cell r="H359">
            <v>182</v>
          </cell>
          <cell r="I359">
            <v>43817</v>
          </cell>
        </row>
        <row r="360">
          <cell r="B360">
            <v>33</v>
          </cell>
          <cell r="C360" t="str">
            <v>JOSE AQUILINO RONDON GONZALEZ</v>
          </cell>
          <cell r="D360">
            <v>7200000</v>
          </cell>
          <cell r="E360" t="str">
            <v>Inversion</v>
          </cell>
          <cell r="F360">
            <v>43602</v>
          </cell>
          <cell r="G360">
            <v>43606</v>
          </cell>
          <cell r="H360">
            <v>213</v>
          </cell>
          <cell r="I360">
            <v>43819</v>
          </cell>
        </row>
        <row r="361">
          <cell r="B361">
            <v>28</v>
          </cell>
          <cell r="C361" t="str">
            <v xml:space="preserve">RENZO MAURICIO GOMEZ RODRIGUEZ
</v>
          </cell>
          <cell r="D361">
            <v>5000000</v>
          </cell>
          <cell r="E361" t="str">
            <v>Inversion</v>
          </cell>
          <cell r="F361">
            <v>43605</v>
          </cell>
          <cell r="G361">
            <v>43606</v>
          </cell>
          <cell r="H361">
            <v>213</v>
          </cell>
          <cell r="I361">
            <v>43819</v>
          </cell>
        </row>
        <row r="362">
          <cell r="B362">
            <v>37</v>
          </cell>
          <cell r="C362" t="str">
            <v>YADIRA CASTILLO MENESES</v>
          </cell>
          <cell r="D362">
            <v>10000000</v>
          </cell>
          <cell r="E362" t="str">
            <v>Inversion</v>
          </cell>
          <cell r="F362">
            <v>43608</v>
          </cell>
          <cell r="G362">
            <v>43612</v>
          </cell>
          <cell r="H362">
            <v>213</v>
          </cell>
          <cell r="I362">
            <v>43825</v>
          </cell>
        </row>
        <row r="363">
          <cell r="D363">
            <v>50752000</v>
          </cell>
          <cell r="I363" t="str">
            <v>DICIEMBRE</v>
          </cell>
        </row>
        <row r="364">
          <cell r="D364">
            <v>2074758890.6964097</v>
          </cell>
          <cell r="I364" t="str">
            <v>TOTAL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atos@contraloriabogota.gov.co" TargetMode="External"/><Relationship Id="rId1" Type="http://schemas.openxmlformats.org/officeDocument/2006/relationships/hyperlink" Target="mailto:contratos@contraloriabogota.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94980-65B0-4773-848F-6CCB2CC807F4}">
  <dimension ref="A1:R366"/>
  <sheetViews>
    <sheetView showGridLines="0" tabSelected="1" zoomScale="55" zoomScaleNormal="55" workbookViewId="0">
      <pane ySplit="3" topLeftCell="A339" activePane="bottomLeft" state="frozen"/>
      <selection pane="bottomLeft" activeCell="A364" sqref="A364:R364"/>
    </sheetView>
  </sheetViews>
  <sheetFormatPr baseColWidth="10" defaultRowHeight="15" x14ac:dyDescent="0.25"/>
  <cols>
    <col min="1" max="1" width="17.28515625" style="1" customWidth="1"/>
    <col min="2" max="2" width="19.140625" style="1" bestFit="1" customWidth="1"/>
    <col min="3" max="3" width="24.7109375" style="1" bestFit="1" customWidth="1"/>
    <col min="4" max="4" width="27.7109375" style="1" bestFit="1" customWidth="1"/>
    <col min="5" max="5" width="16.28515625" style="1" bestFit="1" customWidth="1"/>
    <col min="6" max="6" width="22.5703125" style="12" bestFit="1" customWidth="1"/>
    <col min="7" max="7" width="29.28515625" style="1" bestFit="1" customWidth="1"/>
    <col min="8" max="8" width="19.5703125" style="3" customWidth="1"/>
    <col min="9" max="9" width="15.7109375" style="1" customWidth="1"/>
    <col min="10" max="10" width="19.7109375" style="1" customWidth="1"/>
    <col min="11" max="11" width="16.7109375" style="1" bestFit="1" customWidth="1"/>
    <col min="12" max="12" width="54.5703125" style="13" customWidth="1"/>
    <col min="13" max="13" width="37.85546875" style="1" bestFit="1" customWidth="1"/>
    <col min="14" max="14" width="26" style="1" bestFit="1" customWidth="1"/>
    <col min="15" max="15" width="25.28515625" style="1" bestFit="1" customWidth="1"/>
    <col min="16" max="16" width="65" style="13" customWidth="1"/>
    <col min="17" max="17" width="13.140625" style="1" bestFit="1" customWidth="1"/>
    <col min="18" max="18" width="13.85546875" style="1" customWidth="1"/>
    <col min="19" max="253" width="11.42578125" style="1"/>
    <col min="254" max="254" width="24.7109375" style="1" bestFit="1" customWidth="1"/>
    <col min="255" max="255" width="27.7109375" style="1" bestFit="1" customWidth="1"/>
    <col min="256" max="256" width="31.42578125" style="1" customWidth="1"/>
    <col min="257" max="258" width="27.7109375" style="1" customWidth="1"/>
    <col min="259" max="259" width="10.5703125" style="1" bestFit="1" customWidth="1"/>
    <col min="260" max="260" width="15.85546875" style="1" bestFit="1" customWidth="1"/>
    <col min="261" max="261" width="8" style="1" bestFit="1" customWidth="1"/>
    <col min="262" max="262" width="46.140625" style="1" bestFit="1" customWidth="1"/>
    <col min="263" max="263" width="19.85546875" style="1" bestFit="1" customWidth="1"/>
    <col min="264" max="264" width="25.42578125" style="1" bestFit="1" customWidth="1"/>
    <col min="265" max="265" width="13.28515625" style="1" bestFit="1" customWidth="1"/>
    <col min="266" max="266" width="68.7109375" style="1" bestFit="1" customWidth="1"/>
    <col min="267" max="267" width="22.5703125" style="1" bestFit="1" customWidth="1"/>
    <col min="268" max="268" width="24.42578125" style="1" bestFit="1" customWidth="1"/>
    <col min="269" max="269" width="16.42578125" style="1" bestFit="1" customWidth="1"/>
    <col min="270" max="270" width="7.7109375" style="1" bestFit="1" customWidth="1"/>
    <col min="271" max="271" width="18.7109375" style="1" bestFit="1" customWidth="1"/>
    <col min="272" max="272" width="12.28515625" style="1" bestFit="1" customWidth="1"/>
    <col min="273" max="273" width="13.85546875" style="1" customWidth="1"/>
    <col min="274" max="509" width="11.42578125" style="1"/>
    <col min="510" max="510" width="24.7109375" style="1" bestFit="1" customWidth="1"/>
    <col min="511" max="511" width="27.7109375" style="1" bestFit="1" customWidth="1"/>
    <col min="512" max="512" width="31.42578125" style="1" customWidth="1"/>
    <col min="513" max="514" width="27.7109375" style="1" customWidth="1"/>
    <col min="515" max="515" width="10.5703125" style="1" bestFit="1" customWidth="1"/>
    <col min="516" max="516" width="15.85546875" style="1" bestFit="1" customWidth="1"/>
    <col min="517" max="517" width="8" style="1" bestFit="1" customWidth="1"/>
    <col min="518" max="518" width="46.140625" style="1" bestFit="1" customWidth="1"/>
    <col min="519" max="519" width="19.85546875" style="1" bestFit="1" customWidth="1"/>
    <col min="520" max="520" width="25.42578125" style="1" bestFit="1" customWidth="1"/>
    <col min="521" max="521" width="13.28515625" style="1" bestFit="1" customWidth="1"/>
    <col min="522" max="522" width="68.7109375" style="1" bestFit="1" customWidth="1"/>
    <col min="523" max="523" width="22.5703125" style="1" bestFit="1" customWidth="1"/>
    <col min="524" max="524" width="24.42578125" style="1" bestFit="1" customWidth="1"/>
    <col min="525" max="525" width="16.42578125" style="1" bestFit="1" customWidth="1"/>
    <col min="526" max="526" width="7.7109375" style="1" bestFit="1" customWidth="1"/>
    <col min="527" max="527" width="18.7109375" style="1" bestFit="1" customWidth="1"/>
    <col min="528" max="528" width="12.28515625" style="1" bestFit="1" customWidth="1"/>
    <col min="529" max="529" width="13.85546875" style="1" customWidth="1"/>
    <col min="530" max="765" width="11.42578125" style="1"/>
    <col min="766" max="766" width="24.7109375" style="1" bestFit="1" customWidth="1"/>
    <col min="767" max="767" width="27.7109375" style="1" bestFit="1" customWidth="1"/>
    <col min="768" max="768" width="31.42578125" style="1" customWidth="1"/>
    <col min="769" max="770" width="27.7109375" style="1" customWidth="1"/>
    <col min="771" max="771" width="10.5703125" style="1" bestFit="1" customWidth="1"/>
    <col min="772" max="772" width="15.85546875" style="1" bestFit="1" customWidth="1"/>
    <col min="773" max="773" width="8" style="1" bestFit="1" customWidth="1"/>
    <col min="774" max="774" width="46.140625" style="1" bestFit="1" customWidth="1"/>
    <col min="775" max="775" width="19.85546875" style="1" bestFit="1" customWidth="1"/>
    <col min="776" max="776" width="25.42578125" style="1" bestFit="1" customWidth="1"/>
    <col min="777" max="777" width="13.28515625" style="1" bestFit="1" customWidth="1"/>
    <col min="778" max="778" width="68.7109375" style="1" bestFit="1" customWidth="1"/>
    <col min="779" max="779" width="22.5703125" style="1" bestFit="1" customWidth="1"/>
    <col min="780" max="780" width="24.42578125" style="1" bestFit="1" customWidth="1"/>
    <col min="781" max="781" width="16.42578125" style="1" bestFit="1" customWidth="1"/>
    <col min="782" max="782" width="7.7109375" style="1" bestFit="1" customWidth="1"/>
    <col min="783" max="783" width="18.7109375" style="1" bestFit="1" customWidth="1"/>
    <col min="784" max="784" width="12.28515625" style="1" bestFit="1" customWidth="1"/>
    <col min="785" max="785" width="13.85546875" style="1" customWidth="1"/>
    <col min="786" max="1021" width="11.42578125" style="1"/>
    <col min="1022" max="1022" width="24.7109375" style="1" bestFit="1" customWidth="1"/>
    <col min="1023" max="1023" width="27.7109375" style="1" bestFit="1" customWidth="1"/>
    <col min="1024" max="1024" width="31.42578125" style="1" customWidth="1"/>
    <col min="1025" max="1026" width="27.7109375" style="1" customWidth="1"/>
    <col min="1027" max="1027" width="10.5703125" style="1" bestFit="1" customWidth="1"/>
    <col min="1028" max="1028" width="15.85546875" style="1" bestFit="1" customWidth="1"/>
    <col min="1029" max="1029" width="8" style="1" bestFit="1" customWidth="1"/>
    <col min="1030" max="1030" width="46.140625" style="1" bestFit="1" customWidth="1"/>
    <col min="1031" max="1031" width="19.85546875" style="1" bestFit="1" customWidth="1"/>
    <col min="1032" max="1032" width="25.42578125" style="1" bestFit="1" customWidth="1"/>
    <col min="1033" max="1033" width="13.28515625" style="1" bestFit="1" customWidth="1"/>
    <col min="1034" max="1034" width="68.7109375" style="1" bestFit="1" customWidth="1"/>
    <col min="1035" max="1035" width="22.5703125" style="1" bestFit="1" customWidth="1"/>
    <col min="1036" max="1036" width="24.42578125" style="1" bestFit="1" customWidth="1"/>
    <col min="1037" max="1037" width="16.42578125" style="1" bestFit="1" customWidth="1"/>
    <col min="1038" max="1038" width="7.7109375" style="1" bestFit="1" customWidth="1"/>
    <col min="1039" max="1039" width="18.7109375" style="1" bestFit="1" customWidth="1"/>
    <col min="1040" max="1040" width="12.28515625" style="1" bestFit="1" customWidth="1"/>
    <col min="1041" max="1041" width="13.85546875" style="1" customWidth="1"/>
    <col min="1042" max="1277" width="11.42578125" style="1"/>
    <col min="1278" max="1278" width="24.7109375" style="1" bestFit="1" customWidth="1"/>
    <col min="1279" max="1279" width="27.7109375" style="1" bestFit="1" customWidth="1"/>
    <col min="1280" max="1280" width="31.42578125" style="1" customWidth="1"/>
    <col min="1281" max="1282" width="27.7109375" style="1" customWidth="1"/>
    <col min="1283" max="1283" width="10.5703125" style="1" bestFit="1" customWidth="1"/>
    <col min="1284" max="1284" width="15.85546875" style="1" bestFit="1" customWidth="1"/>
    <col min="1285" max="1285" width="8" style="1" bestFit="1" customWidth="1"/>
    <col min="1286" max="1286" width="46.140625" style="1" bestFit="1" customWidth="1"/>
    <col min="1287" max="1287" width="19.85546875" style="1" bestFit="1" customWidth="1"/>
    <col min="1288" max="1288" width="25.42578125" style="1" bestFit="1" customWidth="1"/>
    <col min="1289" max="1289" width="13.28515625" style="1" bestFit="1" customWidth="1"/>
    <col min="1290" max="1290" width="68.7109375" style="1" bestFit="1" customWidth="1"/>
    <col min="1291" max="1291" width="22.5703125" style="1" bestFit="1" customWidth="1"/>
    <col min="1292" max="1292" width="24.42578125" style="1" bestFit="1" customWidth="1"/>
    <col min="1293" max="1293" width="16.42578125" style="1" bestFit="1" customWidth="1"/>
    <col min="1294" max="1294" width="7.7109375" style="1" bestFit="1" customWidth="1"/>
    <col min="1295" max="1295" width="18.7109375" style="1" bestFit="1" customWidth="1"/>
    <col min="1296" max="1296" width="12.28515625" style="1" bestFit="1" customWidth="1"/>
    <col min="1297" max="1297" width="13.85546875" style="1" customWidth="1"/>
    <col min="1298" max="1533" width="11.42578125" style="1"/>
    <col min="1534" max="1534" width="24.7109375" style="1" bestFit="1" customWidth="1"/>
    <col min="1535" max="1535" width="27.7109375" style="1" bestFit="1" customWidth="1"/>
    <col min="1536" max="1536" width="31.42578125" style="1" customWidth="1"/>
    <col min="1537" max="1538" width="27.7109375" style="1" customWidth="1"/>
    <col min="1539" max="1539" width="10.5703125" style="1" bestFit="1" customWidth="1"/>
    <col min="1540" max="1540" width="15.85546875" style="1" bestFit="1" customWidth="1"/>
    <col min="1541" max="1541" width="8" style="1" bestFit="1" customWidth="1"/>
    <col min="1542" max="1542" width="46.140625" style="1" bestFit="1" customWidth="1"/>
    <col min="1543" max="1543" width="19.85546875" style="1" bestFit="1" customWidth="1"/>
    <col min="1544" max="1544" width="25.42578125" style="1" bestFit="1" customWidth="1"/>
    <col min="1545" max="1545" width="13.28515625" style="1" bestFit="1" customWidth="1"/>
    <col min="1546" max="1546" width="68.7109375" style="1" bestFit="1" customWidth="1"/>
    <col min="1547" max="1547" width="22.5703125" style="1" bestFit="1" customWidth="1"/>
    <col min="1548" max="1548" width="24.42578125" style="1" bestFit="1" customWidth="1"/>
    <col min="1549" max="1549" width="16.42578125" style="1" bestFit="1" customWidth="1"/>
    <col min="1550" max="1550" width="7.7109375" style="1" bestFit="1" customWidth="1"/>
    <col min="1551" max="1551" width="18.7109375" style="1" bestFit="1" customWidth="1"/>
    <col min="1552" max="1552" width="12.28515625" style="1" bestFit="1" customWidth="1"/>
    <col min="1553" max="1553" width="13.85546875" style="1" customWidth="1"/>
    <col min="1554" max="1789" width="11.42578125" style="1"/>
    <col min="1790" max="1790" width="24.7109375" style="1" bestFit="1" customWidth="1"/>
    <col min="1791" max="1791" width="27.7109375" style="1" bestFit="1" customWidth="1"/>
    <col min="1792" max="1792" width="31.42578125" style="1" customWidth="1"/>
    <col min="1793" max="1794" width="27.7109375" style="1" customWidth="1"/>
    <col min="1795" max="1795" width="10.5703125" style="1" bestFit="1" customWidth="1"/>
    <col min="1796" max="1796" width="15.85546875" style="1" bestFit="1" customWidth="1"/>
    <col min="1797" max="1797" width="8" style="1" bestFit="1" customWidth="1"/>
    <col min="1798" max="1798" width="46.140625" style="1" bestFit="1" customWidth="1"/>
    <col min="1799" max="1799" width="19.85546875" style="1" bestFit="1" customWidth="1"/>
    <col min="1800" max="1800" width="25.42578125" style="1" bestFit="1" customWidth="1"/>
    <col min="1801" max="1801" width="13.28515625" style="1" bestFit="1" customWidth="1"/>
    <col min="1802" max="1802" width="68.7109375" style="1" bestFit="1" customWidth="1"/>
    <col min="1803" max="1803" width="22.5703125" style="1" bestFit="1" customWidth="1"/>
    <col min="1804" max="1804" width="24.42578125" style="1" bestFit="1" customWidth="1"/>
    <col min="1805" max="1805" width="16.42578125" style="1" bestFit="1" customWidth="1"/>
    <col min="1806" max="1806" width="7.7109375" style="1" bestFit="1" customWidth="1"/>
    <col min="1807" max="1807" width="18.7109375" style="1" bestFit="1" customWidth="1"/>
    <col min="1808" max="1808" width="12.28515625" style="1" bestFit="1" customWidth="1"/>
    <col min="1809" max="1809" width="13.85546875" style="1" customWidth="1"/>
    <col min="1810" max="2045" width="11.42578125" style="1"/>
    <col min="2046" max="2046" width="24.7109375" style="1" bestFit="1" customWidth="1"/>
    <col min="2047" max="2047" width="27.7109375" style="1" bestFit="1" customWidth="1"/>
    <col min="2048" max="2048" width="31.42578125" style="1" customWidth="1"/>
    <col min="2049" max="2050" width="27.7109375" style="1" customWidth="1"/>
    <col min="2051" max="2051" width="10.5703125" style="1" bestFit="1" customWidth="1"/>
    <col min="2052" max="2052" width="15.85546875" style="1" bestFit="1" customWidth="1"/>
    <col min="2053" max="2053" width="8" style="1" bestFit="1" customWidth="1"/>
    <col min="2054" max="2054" width="46.140625" style="1" bestFit="1" customWidth="1"/>
    <col min="2055" max="2055" width="19.85546875" style="1" bestFit="1" customWidth="1"/>
    <col min="2056" max="2056" width="25.42578125" style="1" bestFit="1" customWidth="1"/>
    <col min="2057" max="2057" width="13.28515625" style="1" bestFit="1" customWidth="1"/>
    <col min="2058" max="2058" width="68.7109375" style="1" bestFit="1" customWidth="1"/>
    <col min="2059" max="2059" width="22.5703125" style="1" bestFit="1" customWidth="1"/>
    <col min="2060" max="2060" width="24.42578125" style="1" bestFit="1" customWidth="1"/>
    <col min="2061" max="2061" width="16.42578125" style="1" bestFit="1" customWidth="1"/>
    <col min="2062" max="2062" width="7.7109375" style="1" bestFit="1" customWidth="1"/>
    <col min="2063" max="2063" width="18.7109375" style="1" bestFit="1" customWidth="1"/>
    <col min="2064" max="2064" width="12.28515625" style="1" bestFit="1" customWidth="1"/>
    <col min="2065" max="2065" width="13.85546875" style="1" customWidth="1"/>
    <col min="2066" max="2301" width="11.42578125" style="1"/>
    <col min="2302" max="2302" width="24.7109375" style="1" bestFit="1" customWidth="1"/>
    <col min="2303" max="2303" width="27.7109375" style="1" bestFit="1" customWidth="1"/>
    <col min="2304" max="2304" width="31.42578125" style="1" customWidth="1"/>
    <col min="2305" max="2306" width="27.7109375" style="1" customWidth="1"/>
    <col min="2307" max="2307" width="10.5703125" style="1" bestFit="1" customWidth="1"/>
    <col min="2308" max="2308" width="15.85546875" style="1" bestFit="1" customWidth="1"/>
    <col min="2309" max="2309" width="8" style="1" bestFit="1" customWidth="1"/>
    <col min="2310" max="2310" width="46.140625" style="1" bestFit="1" customWidth="1"/>
    <col min="2311" max="2311" width="19.85546875" style="1" bestFit="1" customWidth="1"/>
    <col min="2312" max="2312" width="25.42578125" style="1" bestFit="1" customWidth="1"/>
    <col min="2313" max="2313" width="13.28515625" style="1" bestFit="1" customWidth="1"/>
    <col min="2314" max="2314" width="68.7109375" style="1" bestFit="1" customWidth="1"/>
    <col min="2315" max="2315" width="22.5703125" style="1" bestFit="1" customWidth="1"/>
    <col min="2316" max="2316" width="24.42578125" style="1" bestFit="1" customWidth="1"/>
    <col min="2317" max="2317" width="16.42578125" style="1" bestFit="1" customWidth="1"/>
    <col min="2318" max="2318" width="7.7109375" style="1" bestFit="1" customWidth="1"/>
    <col min="2319" max="2319" width="18.7109375" style="1" bestFit="1" customWidth="1"/>
    <col min="2320" max="2320" width="12.28515625" style="1" bestFit="1" customWidth="1"/>
    <col min="2321" max="2321" width="13.85546875" style="1" customWidth="1"/>
    <col min="2322" max="2557" width="11.42578125" style="1"/>
    <col min="2558" max="2558" width="24.7109375" style="1" bestFit="1" customWidth="1"/>
    <col min="2559" max="2559" width="27.7109375" style="1" bestFit="1" customWidth="1"/>
    <col min="2560" max="2560" width="31.42578125" style="1" customWidth="1"/>
    <col min="2561" max="2562" width="27.7109375" style="1" customWidth="1"/>
    <col min="2563" max="2563" width="10.5703125" style="1" bestFit="1" customWidth="1"/>
    <col min="2564" max="2564" width="15.85546875" style="1" bestFit="1" customWidth="1"/>
    <col min="2565" max="2565" width="8" style="1" bestFit="1" customWidth="1"/>
    <col min="2566" max="2566" width="46.140625" style="1" bestFit="1" customWidth="1"/>
    <col min="2567" max="2567" width="19.85546875" style="1" bestFit="1" customWidth="1"/>
    <col min="2568" max="2568" width="25.42578125" style="1" bestFit="1" customWidth="1"/>
    <col min="2569" max="2569" width="13.28515625" style="1" bestFit="1" customWidth="1"/>
    <col min="2570" max="2570" width="68.7109375" style="1" bestFit="1" customWidth="1"/>
    <col min="2571" max="2571" width="22.5703125" style="1" bestFit="1" customWidth="1"/>
    <col min="2572" max="2572" width="24.42578125" style="1" bestFit="1" customWidth="1"/>
    <col min="2573" max="2573" width="16.42578125" style="1" bestFit="1" customWidth="1"/>
    <col min="2574" max="2574" width="7.7109375" style="1" bestFit="1" customWidth="1"/>
    <col min="2575" max="2575" width="18.7109375" style="1" bestFit="1" customWidth="1"/>
    <col min="2576" max="2576" width="12.28515625" style="1" bestFit="1" customWidth="1"/>
    <col min="2577" max="2577" width="13.85546875" style="1" customWidth="1"/>
    <col min="2578" max="2813" width="11.42578125" style="1"/>
    <col min="2814" max="2814" width="24.7109375" style="1" bestFit="1" customWidth="1"/>
    <col min="2815" max="2815" width="27.7109375" style="1" bestFit="1" customWidth="1"/>
    <col min="2816" max="2816" width="31.42578125" style="1" customWidth="1"/>
    <col min="2817" max="2818" width="27.7109375" style="1" customWidth="1"/>
    <col min="2819" max="2819" width="10.5703125" style="1" bestFit="1" customWidth="1"/>
    <col min="2820" max="2820" width="15.85546875" style="1" bestFit="1" customWidth="1"/>
    <col min="2821" max="2821" width="8" style="1" bestFit="1" customWidth="1"/>
    <col min="2822" max="2822" width="46.140625" style="1" bestFit="1" customWidth="1"/>
    <col min="2823" max="2823" width="19.85546875" style="1" bestFit="1" customWidth="1"/>
    <col min="2824" max="2824" width="25.42578125" style="1" bestFit="1" customWidth="1"/>
    <col min="2825" max="2825" width="13.28515625" style="1" bestFit="1" customWidth="1"/>
    <col min="2826" max="2826" width="68.7109375" style="1" bestFit="1" customWidth="1"/>
    <col min="2827" max="2827" width="22.5703125" style="1" bestFit="1" customWidth="1"/>
    <col min="2828" max="2828" width="24.42578125" style="1" bestFit="1" customWidth="1"/>
    <col min="2829" max="2829" width="16.42578125" style="1" bestFit="1" customWidth="1"/>
    <col min="2830" max="2830" width="7.7109375" style="1" bestFit="1" customWidth="1"/>
    <col min="2831" max="2831" width="18.7109375" style="1" bestFit="1" customWidth="1"/>
    <col min="2832" max="2832" width="12.28515625" style="1" bestFit="1" customWidth="1"/>
    <col min="2833" max="2833" width="13.85546875" style="1" customWidth="1"/>
    <col min="2834" max="3069" width="11.42578125" style="1"/>
    <col min="3070" max="3070" width="24.7109375" style="1" bestFit="1" customWidth="1"/>
    <col min="3071" max="3071" width="27.7109375" style="1" bestFit="1" customWidth="1"/>
    <col min="3072" max="3072" width="31.42578125" style="1" customWidth="1"/>
    <col min="3073" max="3074" width="27.7109375" style="1" customWidth="1"/>
    <col min="3075" max="3075" width="10.5703125" style="1" bestFit="1" customWidth="1"/>
    <col min="3076" max="3076" width="15.85546875" style="1" bestFit="1" customWidth="1"/>
    <col min="3077" max="3077" width="8" style="1" bestFit="1" customWidth="1"/>
    <col min="3078" max="3078" width="46.140625" style="1" bestFit="1" customWidth="1"/>
    <col min="3079" max="3079" width="19.85546875" style="1" bestFit="1" customWidth="1"/>
    <col min="3080" max="3080" width="25.42578125" style="1" bestFit="1" customWidth="1"/>
    <col min="3081" max="3081" width="13.28515625" style="1" bestFit="1" customWidth="1"/>
    <col min="3082" max="3082" width="68.7109375" style="1" bestFit="1" customWidth="1"/>
    <col min="3083" max="3083" width="22.5703125" style="1" bestFit="1" customWidth="1"/>
    <col min="3084" max="3084" width="24.42578125" style="1" bestFit="1" customWidth="1"/>
    <col min="3085" max="3085" width="16.42578125" style="1" bestFit="1" customWidth="1"/>
    <col min="3086" max="3086" width="7.7109375" style="1" bestFit="1" customWidth="1"/>
    <col min="3087" max="3087" width="18.7109375" style="1" bestFit="1" customWidth="1"/>
    <col min="3088" max="3088" width="12.28515625" style="1" bestFit="1" customWidth="1"/>
    <col min="3089" max="3089" width="13.85546875" style="1" customWidth="1"/>
    <col min="3090" max="3325" width="11.42578125" style="1"/>
    <col min="3326" max="3326" width="24.7109375" style="1" bestFit="1" customWidth="1"/>
    <col min="3327" max="3327" width="27.7109375" style="1" bestFit="1" customWidth="1"/>
    <col min="3328" max="3328" width="31.42578125" style="1" customWidth="1"/>
    <col min="3329" max="3330" width="27.7109375" style="1" customWidth="1"/>
    <col min="3331" max="3331" width="10.5703125" style="1" bestFit="1" customWidth="1"/>
    <col min="3332" max="3332" width="15.85546875" style="1" bestFit="1" customWidth="1"/>
    <col min="3333" max="3333" width="8" style="1" bestFit="1" customWidth="1"/>
    <col min="3334" max="3334" width="46.140625" style="1" bestFit="1" customWidth="1"/>
    <col min="3335" max="3335" width="19.85546875" style="1" bestFit="1" customWidth="1"/>
    <col min="3336" max="3336" width="25.42578125" style="1" bestFit="1" customWidth="1"/>
    <col min="3337" max="3337" width="13.28515625" style="1" bestFit="1" customWidth="1"/>
    <col min="3338" max="3338" width="68.7109375" style="1" bestFit="1" customWidth="1"/>
    <col min="3339" max="3339" width="22.5703125" style="1" bestFit="1" customWidth="1"/>
    <col min="3340" max="3340" width="24.42578125" style="1" bestFit="1" customWidth="1"/>
    <col min="3341" max="3341" width="16.42578125" style="1" bestFit="1" customWidth="1"/>
    <col min="3342" max="3342" width="7.7109375" style="1" bestFit="1" customWidth="1"/>
    <col min="3343" max="3343" width="18.7109375" style="1" bestFit="1" customWidth="1"/>
    <col min="3344" max="3344" width="12.28515625" style="1" bestFit="1" customWidth="1"/>
    <col min="3345" max="3345" width="13.85546875" style="1" customWidth="1"/>
    <col min="3346" max="3581" width="11.42578125" style="1"/>
    <col min="3582" max="3582" width="24.7109375" style="1" bestFit="1" customWidth="1"/>
    <col min="3583" max="3583" width="27.7109375" style="1" bestFit="1" customWidth="1"/>
    <col min="3584" max="3584" width="31.42578125" style="1" customWidth="1"/>
    <col min="3585" max="3586" width="27.7109375" style="1" customWidth="1"/>
    <col min="3587" max="3587" width="10.5703125" style="1" bestFit="1" customWidth="1"/>
    <col min="3588" max="3588" width="15.85546875" style="1" bestFit="1" customWidth="1"/>
    <col min="3589" max="3589" width="8" style="1" bestFit="1" customWidth="1"/>
    <col min="3590" max="3590" width="46.140625" style="1" bestFit="1" customWidth="1"/>
    <col min="3591" max="3591" width="19.85546875" style="1" bestFit="1" customWidth="1"/>
    <col min="3592" max="3592" width="25.42578125" style="1" bestFit="1" customWidth="1"/>
    <col min="3593" max="3593" width="13.28515625" style="1" bestFit="1" customWidth="1"/>
    <col min="3594" max="3594" width="68.7109375" style="1" bestFit="1" customWidth="1"/>
    <col min="3595" max="3595" width="22.5703125" style="1" bestFit="1" customWidth="1"/>
    <col min="3596" max="3596" width="24.42578125" style="1" bestFit="1" customWidth="1"/>
    <col min="3597" max="3597" width="16.42578125" style="1" bestFit="1" customWidth="1"/>
    <col min="3598" max="3598" width="7.7109375" style="1" bestFit="1" customWidth="1"/>
    <col min="3599" max="3599" width="18.7109375" style="1" bestFit="1" customWidth="1"/>
    <col min="3600" max="3600" width="12.28515625" style="1" bestFit="1" customWidth="1"/>
    <col min="3601" max="3601" width="13.85546875" style="1" customWidth="1"/>
    <col min="3602" max="3837" width="11.42578125" style="1"/>
    <col min="3838" max="3838" width="24.7109375" style="1" bestFit="1" customWidth="1"/>
    <col min="3839" max="3839" width="27.7109375" style="1" bestFit="1" customWidth="1"/>
    <col min="3840" max="3840" width="31.42578125" style="1" customWidth="1"/>
    <col min="3841" max="3842" width="27.7109375" style="1" customWidth="1"/>
    <col min="3843" max="3843" width="10.5703125" style="1" bestFit="1" customWidth="1"/>
    <col min="3844" max="3844" width="15.85546875" style="1" bestFit="1" customWidth="1"/>
    <col min="3845" max="3845" width="8" style="1" bestFit="1" customWidth="1"/>
    <col min="3846" max="3846" width="46.140625" style="1" bestFit="1" customWidth="1"/>
    <col min="3847" max="3847" width="19.85546875" style="1" bestFit="1" customWidth="1"/>
    <col min="3848" max="3848" width="25.42578125" style="1" bestFit="1" customWidth="1"/>
    <col min="3849" max="3849" width="13.28515625" style="1" bestFit="1" customWidth="1"/>
    <col min="3850" max="3850" width="68.7109375" style="1" bestFit="1" customWidth="1"/>
    <col min="3851" max="3851" width="22.5703125" style="1" bestFit="1" customWidth="1"/>
    <col min="3852" max="3852" width="24.42578125" style="1" bestFit="1" customWidth="1"/>
    <col min="3853" max="3853" width="16.42578125" style="1" bestFit="1" customWidth="1"/>
    <col min="3854" max="3854" width="7.7109375" style="1" bestFit="1" customWidth="1"/>
    <col min="3855" max="3855" width="18.7109375" style="1" bestFit="1" customWidth="1"/>
    <col min="3856" max="3856" width="12.28515625" style="1" bestFit="1" customWidth="1"/>
    <col min="3857" max="3857" width="13.85546875" style="1" customWidth="1"/>
    <col min="3858" max="4093" width="11.42578125" style="1"/>
    <col min="4094" max="4094" width="24.7109375" style="1" bestFit="1" customWidth="1"/>
    <col min="4095" max="4095" width="27.7109375" style="1" bestFit="1" customWidth="1"/>
    <col min="4096" max="4096" width="31.42578125" style="1" customWidth="1"/>
    <col min="4097" max="4098" width="27.7109375" style="1" customWidth="1"/>
    <col min="4099" max="4099" width="10.5703125" style="1" bestFit="1" customWidth="1"/>
    <col min="4100" max="4100" width="15.85546875" style="1" bestFit="1" customWidth="1"/>
    <col min="4101" max="4101" width="8" style="1" bestFit="1" customWidth="1"/>
    <col min="4102" max="4102" width="46.140625" style="1" bestFit="1" customWidth="1"/>
    <col min="4103" max="4103" width="19.85546875" style="1" bestFit="1" customWidth="1"/>
    <col min="4104" max="4104" width="25.42578125" style="1" bestFit="1" customWidth="1"/>
    <col min="4105" max="4105" width="13.28515625" style="1" bestFit="1" customWidth="1"/>
    <col min="4106" max="4106" width="68.7109375" style="1" bestFit="1" customWidth="1"/>
    <col min="4107" max="4107" width="22.5703125" style="1" bestFit="1" customWidth="1"/>
    <col min="4108" max="4108" width="24.42578125" style="1" bestFit="1" customWidth="1"/>
    <col min="4109" max="4109" width="16.42578125" style="1" bestFit="1" customWidth="1"/>
    <col min="4110" max="4110" width="7.7109375" style="1" bestFit="1" customWidth="1"/>
    <col min="4111" max="4111" width="18.7109375" style="1" bestFit="1" customWidth="1"/>
    <col min="4112" max="4112" width="12.28515625" style="1" bestFit="1" customWidth="1"/>
    <col min="4113" max="4113" width="13.85546875" style="1" customWidth="1"/>
    <col min="4114" max="4349" width="11.42578125" style="1"/>
    <col min="4350" max="4350" width="24.7109375" style="1" bestFit="1" customWidth="1"/>
    <col min="4351" max="4351" width="27.7109375" style="1" bestFit="1" customWidth="1"/>
    <col min="4352" max="4352" width="31.42578125" style="1" customWidth="1"/>
    <col min="4353" max="4354" width="27.7109375" style="1" customWidth="1"/>
    <col min="4355" max="4355" width="10.5703125" style="1" bestFit="1" customWidth="1"/>
    <col min="4356" max="4356" width="15.85546875" style="1" bestFit="1" customWidth="1"/>
    <col min="4357" max="4357" width="8" style="1" bestFit="1" customWidth="1"/>
    <col min="4358" max="4358" width="46.140625" style="1" bestFit="1" customWidth="1"/>
    <col min="4359" max="4359" width="19.85546875" style="1" bestFit="1" customWidth="1"/>
    <col min="4360" max="4360" width="25.42578125" style="1" bestFit="1" customWidth="1"/>
    <col min="4361" max="4361" width="13.28515625" style="1" bestFit="1" customWidth="1"/>
    <col min="4362" max="4362" width="68.7109375" style="1" bestFit="1" customWidth="1"/>
    <col min="4363" max="4363" width="22.5703125" style="1" bestFit="1" customWidth="1"/>
    <col min="4364" max="4364" width="24.42578125" style="1" bestFit="1" customWidth="1"/>
    <col min="4365" max="4365" width="16.42578125" style="1" bestFit="1" customWidth="1"/>
    <col min="4366" max="4366" width="7.7109375" style="1" bestFit="1" customWidth="1"/>
    <col min="4367" max="4367" width="18.7109375" style="1" bestFit="1" customWidth="1"/>
    <col min="4368" max="4368" width="12.28515625" style="1" bestFit="1" customWidth="1"/>
    <col min="4369" max="4369" width="13.85546875" style="1" customWidth="1"/>
    <col min="4370" max="4605" width="11.42578125" style="1"/>
    <col min="4606" max="4606" width="24.7109375" style="1" bestFit="1" customWidth="1"/>
    <col min="4607" max="4607" width="27.7109375" style="1" bestFit="1" customWidth="1"/>
    <col min="4608" max="4608" width="31.42578125" style="1" customWidth="1"/>
    <col min="4609" max="4610" width="27.7109375" style="1" customWidth="1"/>
    <col min="4611" max="4611" width="10.5703125" style="1" bestFit="1" customWidth="1"/>
    <col min="4612" max="4612" width="15.85546875" style="1" bestFit="1" customWidth="1"/>
    <col min="4613" max="4613" width="8" style="1" bestFit="1" customWidth="1"/>
    <col min="4614" max="4614" width="46.140625" style="1" bestFit="1" customWidth="1"/>
    <col min="4615" max="4615" width="19.85546875" style="1" bestFit="1" customWidth="1"/>
    <col min="4616" max="4616" width="25.42578125" style="1" bestFit="1" customWidth="1"/>
    <col min="4617" max="4617" width="13.28515625" style="1" bestFit="1" customWidth="1"/>
    <col min="4618" max="4618" width="68.7109375" style="1" bestFit="1" customWidth="1"/>
    <col min="4619" max="4619" width="22.5703125" style="1" bestFit="1" customWidth="1"/>
    <col min="4620" max="4620" width="24.42578125" style="1" bestFit="1" customWidth="1"/>
    <col min="4621" max="4621" width="16.42578125" style="1" bestFit="1" customWidth="1"/>
    <col min="4622" max="4622" width="7.7109375" style="1" bestFit="1" customWidth="1"/>
    <col min="4623" max="4623" width="18.7109375" style="1" bestFit="1" customWidth="1"/>
    <col min="4624" max="4624" width="12.28515625" style="1" bestFit="1" customWidth="1"/>
    <col min="4625" max="4625" width="13.85546875" style="1" customWidth="1"/>
    <col min="4626" max="4861" width="11.42578125" style="1"/>
    <col min="4862" max="4862" width="24.7109375" style="1" bestFit="1" customWidth="1"/>
    <col min="4863" max="4863" width="27.7109375" style="1" bestFit="1" customWidth="1"/>
    <col min="4864" max="4864" width="31.42578125" style="1" customWidth="1"/>
    <col min="4865" max="4866" width="27.7109375" style="1" customWidth="1"/>
    <col min="4867" max="4867" width="10.5703125" style="1" bestFit="1" customWidth="1"/>
    <col min="4868" max="4868" width="15.85546875" style="1" bestFit="1" customWidth="1"/>
    <col min="4869" max="4869" width="8" style="1" bestFit="1" customWidth="1"/>
    <col min="4870" max="4870" width="46.140625" style="1" bestFit="1" customWidth="1"/>
    <col min="4871" max="4871" width="19.85546875" style="1" bestFit="1" customWidth="1"/>
    <col min="4872" max="4872" width="25.42578125" style="1" bestFit="1" customWidth="1"/>
    <col min="4873" max="4873" width="13.28515625" style="1" bestFit="1" customWidth="1"/>
    <col min="4874" max="4874" width="68.7109375" style="1" bestFit="1" customWidth="1"/>
    <col min="4875" max="4875" width="22.5703125" style="1" bestFit="1" customWidth="1"/>
    <col min="4876" max="4876" width="24.42578125" style="1" bestFit="1" customWidth="1"/>
    <col min="4877" max="4877" width="16.42578125" style="1" bestFit="1" customWidth="1"/>
    <col min="4878" max="4878" width="7.7109375" style="1" bestFit="1" customWidth="1"/>
    <col min="4879" max="4879" width="18.7109375" style="1" bestFit="1" customWidth="1"/>
    <col min="4880" max="4880" width="12.28515625" style="1" bestFit="1" customWidth="1"/>
    <col min="4881" max="4881" width="13.85546875" style="1" customWidth="1"/>
    <col min="4882" max="5117" width="11.42578125" style="1"/>
    <col min="5118" max="5118" width="24.7109375" style="1" bestFit="1" customWidth="1"/>
    <col min="5119" max="5119" width="27.7109375" style="1" bestFit="1" customWidth="1"/>
    <col min="5120" max="5120" width="31.42578125" style="1" customWidth="1"/>
    <col min="5121" max="5122" width="27.7109375" style="1" customWidth="1"/>
    <col min="5123" max="5123" width="10.5703125" style="1" bestFit="1" customWidth="1"/>
    <col min="5124" max="5124" width="15.85546875" style="1" bestFit="1" customWidth="1"/>
    <col min="5125" max="5125" width="8" style="1" bestFit="1" customWidth="1"/>
    <col min="5126" max="5126" width="46.140625" style="1" bestFit="1" customWidth="1"/>
    <col min="5127" max="5127" width="19.85546875" style="1" bestFit="1" customWidth="1"/>
    <col min="5128" max="5128" width="25.42578125" style="1" bestFit="1" customWidth="1"/>
    <col min="5129" max="5129" width="13.28515625" style="1" bestFit="1" customWidth="1"/>
    <col min="5130" max="5130" width="68.7109375" style="1" bestFit="1" customWidth="1"/>
    <col min="5131" max="5131" width="22.5703125" style="1" bestFit="1" customWidth="1"/>
    <col min="5132" max="5132" width="24.42578125" style="1" bestFit="1" customWidth="1"/>
    <col min="5133" max="5133" width="16.42578125" style="1" bestFit="1" customWidth="1"/>
    <col min="5134" max="5134" width="7.7109375" style="1" bestFit="1" customWidth="1"/>
    <col min="5135" max="5135" width="18.7109375" style="1" bestFit="1" customWidth="1"/>
    <col min="5136" max="5136" width="12.28515625" style="1" bestFit="1" customWidth="1"/>
    <col min="5137" max="5137" width="13.85546875" style="1" customWidth="1"/>
    <col min="5138" max="5373" width="11.42578125" style="1"/>
    <col min="5374" max="5374" width="24.7109375" style="1" bestFit="1" customWidth="1"/>
    <col min="5375" max="5375" width="27.7109375" style="1" bestFit="1" customWidth="1"/>
    <col min="5376" max="5376" width="31.42578125" style="1" customWidth="1"/>
    <col min="5377" max="5378" width="27.7109375" style="1" customWidth="1"/>
    <col min="5379" max="5379" width="10.5703125" style="1" bestFit="1" customWidth="1"/>
    <col min="5380" max="5380" width="15.85546875" style="1" bestFit="1" customWidth="1"/>
    <col min="5381" max="5381" width="8" style="1" bestFit="1" customWidth="1"/>
    <col min="5382" max="5382" width="46.140625" style="1" bestFit="1" customWidth="1"/>
    <col min="5383" max="5383" width="19.85546875" style="1" bestFit="1" customWidth="1"/>
    <col min="5384" max="5384" width="25.42578125" style="1" bestFit="1" customWidth="1"/>
    <col min="5385" max="5385" width="13.28515625" style="1" bestFit="1" customWidth="1"/>
    <col min="5386" max="5386" width="68.7109375" style="1" bestFit="1" customWidth="1"/>
    <col min="5387" max="5387" width="22.5703125" style="1" bestFit="1" customWidth="1"/>
    <col min="5388" max="5388" width="24.42578125" style="1" bestFit="1" customWidth="1"/>
    <col min="5389" max="5389" width="16.42578125" style="1" bestFit="1" customWidth="1"/>
    <col min="5390" max="5390" width="7.7109375" style="1" bestFit="1" customWidth="1"/>
    <col min="5391" max="5391" width="18.7109375" style="1" bestFit="1" customWidth="1"/>
    <col min="5392" max="5392" width="12.28515625" style="1" bestFit="1" customWidth="1"/>
    <col min="5393" max="5393" width="13.85546875" style="1" customWidth="1"/>
    <col min="5394" max="5629" width="11.42578125" style="1"/>
    <col min="5630" max="5630" width="24.7109375" style="1" bestFit="1" customWidth="1"/>
    <col min="5631" max="5631" width="27.7109375" style="1" bestFit="1" customWidth="1"/>
    <col min="5632" max="5632" width="31.42578125" style="1" customWidth="1"/>
    <col min="5633" max="5634" width="27.7109375" style="1" customWidth="1"/>
    <col min="5635" max="5635" width="10.5703125" style="1" bestFit="1" customWidth="1"/>
    <col min="5636" max="5636" width="15.85546875" style="1" bestFit="1" customWidth="1"/>
    <col min="5637" max="5637" width="8" style="1" bestFit="1" customWidth="1"/>
    <col min="5638" max="5638" width="46.140625" style="1" bestFit="1" customWidth="1"/>
    <col min="5639" max="5639" width="19.85546875" style="1" bestFit="1" customWidth="1"/>
    <col min="5640" max="5640" width="25.42578125" style="1" bestFit="1" customWidth="1"/>
    <col min="5641" max="5641" width="13.28515625" style="1" bestFit="1" customWidth="1"/>
    <col min="5642" max="5642" width="68.7109375" style="1" bestFit="1" customWidth="1"/>
    <col min="5643" max="5643" width="22.5703125" style="1" bestFit="1" customWidth="1"/>
    <col min="5644" max="5644" width="24.42578125" style="1" bestFit="1" customWidth="1"/>
    <col min="5645" max="5645" width="16.42578125" style="1" bestFit="1" customWidth="1"/>
    <col min="5646" max="5646" width="7.7109375" style="1" bestFit="1" customWidth="1"/>
    <col min="5647" max="5647" width="18.7109375" style="1" bestFit="1" customWidth="1"/>
    <col min="5648" max="5648" width="12.28515625" style="1" bestFit="1" customWidth="1"/>
    <col min="5649" max="5649" width="13.85546875" style="1" customWidth="1"/>
    <col min="5650" max="5885" width="11.42578125" style="1"/>
    <col min="5886" max="5886" width="24.7109375" style="1" bestFit="1" customWidth="1"/>
    <col min="5887" max="5887" width="27.7109375" style="1" bestFit="1" customWidth="1"/>
    <col min="5888" max="5888" width="31.42578125" style="1" customWidth="1"/>
    <col min="5889" max="5890" width="27.7109375" style="1" customWidth="1"/>
    <col min="5891" max="5891" width="10.5703125" style="1" bestFit="1" customWidth="1"/>
    <col min="5892" max="5892" width="15.85546875" style="1" bestFit="1" customWidth="1"/>
    <col min="5893" max="5893" width="8" style="1" bestFit="1" customWidth="1"/>
    <col min="5894" max="5894" width="46.140625" style="1" bestFit="1" customWidth="1"/>
    <col min="5895" max="5895" width="19.85546875" style="1" bestFit="1" customWidth="1"/>
    <col min="5896" max="5896" width="25.42578125" style="1" bestFit="1" customWidth="1"/>
    <col min="5897" max="5897" width="13.28515625" style="1" bestFit="1" customWidth="1"/>
    <col min="5898" max="5898" width="68.7109375" style="1" bestFit="1" customWidth="1"/>
    <col min="5899" max="5899" width="22.5703125" style="1" bestFit="1" customWidth="1"/>
    <col min="5900" max="5900" width="24.42578125" style="1" bestFit="1" customWidth="1"/>
    <col min="5901" max="5901" width="16.42578125" style="1" bestFit="1" customWidth="1"/>
    <col min="5902" max="5902" width="7.7109375" style="1" bestFit="1" customWidth="1"/>
    <col min="5903" max="5903" width="18.7109375" style="1" bestFit="1" customWidth="1"/>
    <col min="5904" max="5904" width="12.28515625" style="1" bestFit="1" customWidth="1"/>
    <col min="5905" max="5905" width="13.85546875" style="1" customWidth="1"/>
    <col min="5906" max="6141" width="11.42578125" style="1"/>
    <col min="6142" max="6142" width="24.7109375" style="1" bestFit="1" customWidth="1"/>
    <col min="6143" max="6143" width="27.7109375" style="1" bestFit="1" customWidth="1"/>
    <col min="6144" max="6144" width="31.42578125" style="1" customWidth="1"/>
    <col min="6145" max="6146" width="27.7109375" style="1" customWidth="1"/>
    <col min="6147" max="6147" width="10.5703125" style="1" bestFit="1" customWidth="1"/>
    <col min="6148" max="6148" width="15.85546875" style="1" bestFit="1" customWidth="1"/>
    <col min="6149" max="6149" width="8" style="1" bestFit="1" customWidth="1"/>
    <col min="6150" max="6150" width="46.140625" style="1" bestFit="1" customWidth="1"/>
    <col min="6151" max="6151" width="19.85546875" style="1" bestFit="1" customWidth="1"/>
    <col min="6152" max="6152" width="25.42578125" style="1" bestFit="1" customWidth="1"/>
    <col min="6153" max="6153" width="13.28515625" style="1" bestFit="1" customWidth="1"/>
    <col min="6154" max="6154" width="68.7109375" style="1" bestFit="1" customWidth="1"/>
    <col min="6155" max="6155" width="22.5703125" style="1" bestFit="1" customWidth="1"/>
    <col min="6156" max="6156" width="24.42578125" style="1" bestFit="1" customWidth="1"/>
    <col min="6157" max="6157" width="16.42578125" style="1" bestFit="1" customWidth="1"/>
    <col min="6158" max="6158" width="7.7109375" style="1" bestFit="1" customWidth="1"/>
    <col min="6159" max="6159" width="18.7109375" style="1" bestFit="1" customWidth="1"/>
    <col min="6160" max="6160" width="12.28515625" style="1" bestFit="1" customWidth="1"/>
    <col min="6161" max="6161" width="13.85546875" style="1" customWidth="1"/>
    <col min="6162" max="6397" width="11.42578125" style="1"/>
    <col min="6398" max="6398" width="24.7109375" style="1" bestFit="1" customWidth="1"/>
    <col min="6399" max="6399" width="27.7109375" style="1" bestFit="1" customWidth="1"/>
    <col min="6400" max="6400" width="31.42578125" style="1" customWidth="1"/>
    <col min="6401" max="6402" width="27.7109375" style="1" customWidth="1"/>
    <col min="6403" max="6403" width="10.5703125" style="1" bestFit="1" customWidth="1"/>
    <col min="6404" max="6404" width="15.85546875" style="1" bestFit="1" customWidth="1"/>
    <col min="6405" max="6405" width="8" style="1" bestFit="1" customWidth="1"/>
    <col min="6406" max="6406" width="46.140625" style="1" bestFit="1" customWidth="1"/>
    <col min="6407" max="6407" width="19.85546875" style="1" bestFit="1" customWidth="1"/>
    <col min="6408" max="6408" width="25.42578125" style="1" bestFit="1" customWidth="1"/>
    <col min="6409" max="6409" width="13.28515625" style="1" bestFit="1" customWidth="1"/>
    <col min="6410" max="6410" width="68.7109375" style="1" bestFit="1" customWidth="1"/>
    <col min="6411" max="6411" width="22.5703125" style="1" bestFit="1" customWidth="1"/>
    <col min="6412" max="6412" width="24.42578125" style="1" bestFit="1" customWidth="1"/>
    <col min="6413" max="6413" width="16.42578125" style="1" bestFit="1" customWidth="1"/>
    <col min="6414" max="6414" width="7.7109375" style="1" bestFit="1" customWidth="1"/>
    <col min="6415" max="6415" width="18.7109375" style="1" bestFit="1" customWidth="1"/>
    <col min="6416" max="6416" width="12.28515625" style="1" bestFit="1" customWidth="1"/>
    <col min="6417" max="6417" width="13.85546875" style="1" customWidth="1"/>
    <col min="6418" max="6653" width="11.42578125" style="1"/>
    <col min="6654" max="6654" width="24.7109375" style="1" bestFit="1" customWidth="1"/>
    <col min="6655" max="6655" width="27.7109375" style="1" bestFit="1" customWidth="1"/>
    <col min="6656" max="6656" width="31.42578125" style="1" customWidth="1"/>
    <col min="6657" max="6658" width="27.7109375" style="1" customWidth="1"/>
    <col min="6659" max="6659" width="10.5703125" style="1" bestFit="1" customWidth="1"/>
    <col min="6660" max="6660" width="15.85546875" style="1" bestFit="1" customWidth="1"/>
    <col min="6661" max="6661" width="8" style="1" bestFit="1" customWidth="1"/>
    <col min="6662" max="6662" width="46.140625" style="1" bestFit="1" customWidth="1"/>
    <col min="6663" max="6663" width="19.85546875" style="1" bestFit="1" customWidth="1"/>
    <col min="6664" max="6664" width="25.42578125" style="1" bestFit="1" customWidth="1"/>
    <col min="6665" max="6665" width="13.28515625" style="1" bestFit="1" customWidth="1"/>
    <col min="6666" max="6666" width="68.7109375" style="1" bestFit="1" customWidth="1"/>
    <col min="6667" max="6667" width="22.5703125" style="1" bestFit="1" customWidth="1"/>
    <col min="6668" max="6668" width="24.42578125" style="1" bestFit="1" customWidth="1"/>
    <col min="6669" max="6669" width="16.42578125" style="1" bestFit="1" customWidth="1"/>
    <col min="6670" max="6670" width="7.7109375" style="1" bestFit="1" customWidth="1"/>
    <col min="6671" max="6671" width="18.7109375" style="1" bestFit="1" customWidth="1"/>
    <col min="6672" max="6672" width="12.28515625" style="1" bestFit="1" customWidth="1"/>
    <col min="6673" max="6673" width="13.85546875" style="1" customWidth="1"/>
    <col min="6674" max="6909" width="11.42578125" style="1"/>
    <col min="6910" max="6910" width="24.7109375" style="1" bestFit="1" customWidth="1"/>
    <col min="6911" max="6911" width="27.7109375" style="1" bestFit="1" customWidth="1"/>
    <col min="6912" max="6912" width="31.42578125" style="1" customWidth="1"/>
    <col min="6913" max="6914" width="27.7109375" style="1" customWidth="1"/>
    <col min="6915" max="6915" width="10.5703125" style="1" bestFit="1" customWidth="1"/>
    <col min="6916" max="6916" width="15.85546875" style="1" bestFit="1" customWidth="1"/>
    <col min="6917" max="6917" width="8" style="1" bestFit="1" customWidth="1"/>
    <col min="6918" max="6918" width="46.140625" style="1" bestFit="1" customWidth="1"/>
    <col min="6919" max="6919" width="19.85546875" style="1" bestFit="1" customWidth="1"/>
    <col min="6920" max="6920" width="25.42578125" style="1" bestFit="1" customWidth="1"/>
    <col min="6921" max="6921" width="13.28515625" style="1" bestFit="1" customWidth="1"/>
    <col min="6922" max="6922" width="68.7109375" style="1" bestFit="1" customWidth="1"/>
    <col min="6923" max="6923" width="22.5703125" style="1" bestFit="1" customWidth="1"/>
    <col min="6924" max="6924" width="24.42578125" style="1" bestFit="1" customWidth="1"/>
    <col min="6925" max="6925" width="16.42578125" style="1" bestFit="1" customWidth="1"/>
    <col min="6926" max="6926" width="7.7109375" style="1" bestFit="1" customWidth="1"/>
    <col min="6927" max="6927" width="18.7109375" style="1" bestFit="1" customWidth="1"/>
    <col min="6928" max="6928" width="12.28515625" style="1" bestFit="1" customWidth="1"/>
    <col min="6929" max="6929" width="13.85546875" style="1" customWidth="1"/>
    <col min="6930" max="7165" width="11.42578125" style="1"/>
    <col min="7166" max="7166" width="24.7109375" style="1" bestFit="1" customWidth="1"/>
    <col min="7167" max="7167" width="27.7109375" style="1" bestFit="1" customWidth="1"/>
    <col min="7168" max="7168" width="31.42578125" style="1" customWidth="1"/>
    <col min="7169" max="7170" width="27.7109375" style="1" customWidth="1"/>
    <col min="7171" max="7171" width="10.5703125" style="1" bestFit="1" customWidth="1"/>
    <col min="7172" max="7172" width="15.85546875" style="1" bestFit="1" customWidth="1"/>
    <col min="7173" max="7173" width="8" style="1" bestFit="1" customWidth="1"/>
    <col min="7174" max="7174" width="46.140625" style="1" bestFit="1" customWidth="1"/>
    <col min="7175" max="7175" width="19.85546875" style="1" bestFit="1" customWidth="1"/>
    <col min="7176" max="7176" width="25.42578125" style="1" bestFit="1" customWidth="1"/>
    <col min="7177" max="7177" width="13.28515625" style="1" bestFit="1" customWidth="1"/>
    <col min="7178" max="7178" width="68.7109375" style="1" bestFit="1" customWidth="1"/>
    <col min="7179" max="7179" width="22.5703125" style="1" bestFit="1" customWidth="1"/>
    <col min="7180" max="7180" width="24.42578125" style="1" bestFit="1" customWidth="1"/>
    <col min="7181" max="7181" width="16.42578125" style="1" bestFit="1" customWidth="1"/>
    <col min="7182" max="7182" width="7.7109375" style="1" bestFit="1" customWidth="1"/>
    <col min="7183" max="7183" width="18.7109375" style="1" bestFit="1" customWidth="1"/>
    <col min="7184" max="7184" width="12.28515625" style="1" bestFit="1" customWidth="1"/>
    <col min="7185" max="7185" width="13.85546875" style="1" customWidth="1"/>
    <col min="7186" max="7421" width="11.42578125" style="1"/>
    <col min="7422" max="7422" width="24.7109375" style="1" bestFit="1" customWidth="1"/>
    <col min="7423" max="7423" width="27.7109375" style="1" bestFit="1" customWidth="1"/>
    <col min="7424" max="7424" width="31.42578125" style="1" customWidth="1"/>
    <col min="7425" max="7426" width="27.7109375" style="1" customWidth="1"/>
    <col min="7427" max="7427" width="10.5703125" style="1" bestFit="1" customWidth="1"/>
    <col min="7428" max="7428" width="15.85546875" style="1" bestFit="1" customWidth="1"/>
    <col min="7429" max="7429" width="8" style="1" bestFit="1" customWidth="1"/>
    <col min="7430" max="7430" width="46.140625" style="1" bestFit="1" customWidth="1"/>
    <col min="7431" max="7431" width="19.85546875" style="1" bestFit="1" customWidth="1"/>
    <col min="7432" max="7432" width="25.42578125" style="1" bestFit="1" customWidth="1"/>
    <col min="7433" max="7433" width="13.28515625" style="1" bestFit="1" customWidth="1"/>
    <col min="7434" max="7434" width="68.7109375" style="1" bestFit="1" customWidth="1"/>
    <col min="7435" max="7435" width="22.5703125" style="1" bestFit="1" customWidth="1"/>
    <col min="7436" max="7436" width="24.42578125" style="1" bestFit="1" customWidth="1"/>
    <col min="7437" max="7437" width="16.42578125" style="1" bestFit="1" customWidth="1"/>
    <col min="7438" max="7438" width="7.7109375" style="1" bestFit="1" customWidth="1"/>
    <col min="7439" max="7439" width="18.7109375" style="1" bestFit="1" customWidth="1"/>
    <col min="7440" max="7440" width="12.28515625" style="1" bestFit="1" customWidth="1"/>
    <col min="7441" max="7441" width="13.85546875" style="1" customWidth="1"/>
    <col min="7442" max="7677" width="11.42578125" style="1"/>
    <col min="7678" max="7678" width="24.7109375" style="1" bestFit="1" customWidth="1"/>
    <col min="7679" max="7679" width="27.7109375" style="1" bestFit="1" customWidth="1"/>
    <col min="7680" max="7680" width="31.42578125" style="1" customWidth="1"/>
    <col min="7681" max="7682" width="27.7109375" style="1" customWidth="1"/>
    <col min="7683" max="7683" width="10.5703125" style="1" bestFit="1" customWidth="1"/>
    <col min="7684" max="7684" width="15.85546875" style="1" bestFit="1" customWidth="1"/>
    <col min="7685" max="7685" width="8" style="1" bestFit="1" customWidth="1"/>
    <col min="7686" max="7686" width="46.140625" style="1" bestFit="1" customWidth="1"/>
    <col min="7687" max="7687" width="19.85546875" style="1" bestFit="1" customWidth="1"/>
    <col min="7688" max="7688" width="25.42578125" style="1" bestFit="1" customWidth="1"/>
    <col min="7689" max="7689" width="13.28515625" style="1" bestFit="1" customWidth="1"/>
    <col min="7690" max="7690" width="68.7109375" style="1" bestFit="1" customWidth="1"/>
    <col min="7691" max="7691" width="22.5703125" style="1" bestFit="1" customWidth="1"/>
    <col min="7692" max="7692" width="24.42578125" style="1" bestFit="1" customWidth="1"/>
    <col min="7693" max="7693" width="16.42578125" style="1" bestFit="1" customWidth="1"/>
    <col min="7694" max="7694" width="7.7109375" style="1" bestFit="1" customWidth="1"/>
    <col min="7695" max="7695" width="18.7109375" style="1" bestFit="1" customWidth="1"/>
    <col min="7696" max="7696" width="12.28515625" style="1" bestFit="1" customWidth="1"/>
    <col min="7697" max="7697" width="13.85546875" style="1" customWidth="1"/>
    <col min="7698" max="7933" width="11.42578125" style="1"/>
    <col min="7934" max="7934" width="24.7109375" style="1" bestFit="1" customWidth="1"/>
    <col min="7935" max="7935" width="27.7109375" style="1" bestFit="1" customWidth="1"/>
    <col min="7936" max="7936" width="31.42578125" style="1" customWidth="1"/>
    <col min="7937" max="7938" width="27.7109375" style="1" customWidth="1"/>
    <col min="7939" max="7939" width="10.5703125" style="1" bestFit="1" customWidth="1"/>
    <col min="7940" max="7940" width="15.85546875" style="1" bestFit="1" customWidth="1"/>
    <col min="7941" max="7941" width="8" style="1" bestFit="1" customWidth="1"/>
    <col min="7942" max="7942" width="46.140625" style="1" bestFit="1" customWidth="1"/>
    <col min="7943" max="7943" width="19.85546875" style="1" bestFit="1" customWidth="1"/>
    <col min="7944" max="7944" width="25.42578125" style="1" bestFit="1" customWidth="1"/>
    <col min="7945" max="7945" width="13.28515625" style="1" bestFit="1" customWidth="1"/>
    <col min="7946" max="7946" width="68.7109375" style="1" bestFit="1" customWidth="1"/>
    <col min="7947" max="7947" width="22.5703125" style="1" bestFit="1" customWidth="1"/>
    <col min="7948" max="7948" width="24.42578125" style="1" bestFit="1" customWidth="1"/>
    <col min="7949" max="7949" width="16.42578125" style="1" bestFit="1" customWidth="1"/>
    <col min="7950" max="7950" width="7.7109375" style="1" bestFit="1" customWidth="1"/>
    <col min="7951" max="7951" width="18.7109375" style="1" bestFit="1" customWidth="1"/>
    <col min="7952" max="7952" width="12.28515625" style="1" bestFit="1" customWidth="1"/>
    <col min="7953" max="7953" width="13.85546875" style="1" customWidth="1"/>
    <col min="7954" max="8189" width="11.42578125" style="1"/>
    <col min="8190" max="8190" width="24.7109375" style="1" bestFit="1" customWidth="1"/>
    <col min="8191" max="8191" width="27.7109375" style="1" bestFit="1" customWidth="1"/>
    <col min="8192" max="8192" width="31.42578125" style="1" customWidth="1"/>
    <col min="8193" max="8194" width="27.7109375" style="1" customWidth="1"/>
    <col min="8195" max="8195" width="10.5703125" style="1" bestFit="1" customWidth="1"/>
    <col min="8196" max="8196" width="15.85546875" style="1" bestFit="1" customWidth="1"/>
    <col min="8197" max="8197" width="8" style="1" bestFit="1" customWidth="1"/>
    <col min="8198" max="8198" width="46.140625" style="1" bestFit="1" customWidth="1"/>
    <col min="8199" max="8199" width="19.85546875" style="1" bestFit="1" customWidth="1"/>
    <col min="8200" max="8200" width="25.42578125" style="1" bestFit="1" customWidth="1"/>
    <col min="8201" max="8201" width="13.28515625" style="1" bestFit="1" customWidth="1"/>
    <col min="8202" max="8202" width="68.7109375" style="1" bestFit="1" customWidth="1"/>
    <col min="8203" max="8203" width="22.5703125" style="1" bestFit="1" customWidth="1"/>
    <col min="8204" max="8204" width="24.42578125" style="1" bestFit="1" customWidth="1"/>
    <col min="8205" max="8205" width="16.42578125" style="1" bestFit="1" customWidth="1"/>
    <col min="8206" max="8206" width="7.7109375" style="1" bestFit="1" customWidth="1"/>
    <col min="8207" max="8207" width="18.7109375" style="1" bestFit="1" customWidth="1"/>
    <col min="8208" max="8208" width="12.28515625" style="1" bestFit="1" customWidth="1"/>
    <col min="8209" max="8209" width="13.85546875" style="1" customWidth="1"/>
    <col min="8210" max="8445" width="11.42578125" style="1"/>
    <col min="8446" max="8446" width="24.7109375" style="1" bestFit="1" customWidth="1"/>
    <col min="8447" max="8447" width="27.7109375" style="1" bestFit="1" customWidth="1"/>
    <col min="8448" max="8448" width="31.42578125" style="1" customWidth="1"/>
    <col min="8449" max="8450" width="27.7109375" style="1" customWidth="1"/>
    <col min="8451" max="8451" width="10.5703125" style="1" bestFit="1" customWidth="1"/>
    <col min="8452" max="8452" width="15.85546875" style="1" bestFit="1" customWidth="1"/>
    <col min="8453" max="8453" width="8" style="1" bestFit="1" customWidth="1"/>
    <col min="8454" max="8454" width="46.140625" style="1" bestFit="1" customWidth="1"/>
    <col min="8455" max="8455" width="19.85546875" style="1" bestFit="1" customWidth="1"/>
    <col min="8456" max="8456" width="25.42578125" style="1" bestFit="1" customWidth="1"/>
    <col min="8457" max="8457" width="13.28515625" style="1" bestFit="1" customWidth="1"/>
    <col min="8458" max="8458" width="68.7109375" style="1" bestFit="1" customWidth="1"/>
    <col min="8459" max="8459" width="22.5703125" style="1" bestFit="1" customWidth="1"/>
    <col min="8460" max="8460" width="24.42578125" style="1" bestFit="1" customWidth="1"/>
    <col min="8461" max="8461" width="16.42578125" style="1" bestFit="1" customWidth="1"/>
    <col min="8462" max="8462" width="7.7109375" style="1" bestFit="1" customWidth="1"/>
    <col min="8463" max="8463" width="18.7109375" style="1" bestFit="1" customWidth="1"/>
    <col min="8464" max="8464" width="12.28515625" style="1" bestFit="1" customWidth="1"/>
    <col min="8465" max="8465" width="13.85546875" style="1" customWidth="1"/>
    <col min="8466" max="8701" width="11.42578125" style="1"/>
    <col min="8702" max="8702" width="24.7109375" style="1" bestFit="1" customWidth="1"/>
    <col min="8703" max="8703" width="27.7109375" style="1" bestFit="1" customWidth="1"/>
    <col min="8704" max="8704" width="31.42578125" style="1" customWidth="1"/>
    <col min="8705" max="8706" width="27.7109375" style="1" customWidth="1"/>
    <col min="8707" max="8707" width="10.5703125" style="1" bestFit="1" customWidth="1"/>
    <col min="8708" max="8708" width="15.85546875" style="1" bestFit="1" customWidth="1"/>
    <col min="8709" max="8709" width="8" style="1" bestFit="1" customWidth="1"/>
    <col min="8710" max="8710" width="46.140625" style="1" bestFit="1" customWidth="1"/>
    <col min="8711" max="8711" width="19.85546875" style="1" bestFit="1" customWidth="1"/>
    <col min="8712" max="8712" width="25.42578125" style="1" bestFit="1" customWidth="1"/>
    <col min="8713" max="8713" width="13.28515625" style="1" bestFit="1" customWidth="1"/>
    <col min="8714" max="8714" width="68.7109375" style="1" bestFit="1" customWidth="1"/>
    <col min="8715" max="8715" width="22.5703125" style="1" bestFit="1" customWidth="1"/>
    <col min="8716" max="8716" width="24.42578125" style="1" bestFit="1" customWidth="1"/>
    <col min="8717" max="8717" width="16.42578125" style="1" bestFit="1" customWidth="1"/>
    <col min="8718" max="8718" width="7.7109375" style="1" bestFit="1" customWidth="1"/>
    <col min="8719" max="8719" width="18.7109375" style="1" bestFit="1" customWidth="1"/>
    <col min="8720" max="8720" width="12.28515625" style="1" bestFit="1" customWidth="1"/>
    <col min="8721" max="8721" width="13.85546875" style="1" customWidth="1"/>
    <col min="8722" max="8957" width="11.42578125" style="1"/>
    <col min="8958" max="8958" width="24.7109375" style="1" bestFit="1" customWidth="1"/>
    <col min="8959" max="8959" width="27.7109375" style="1" bestFit="1" customWidth="1"/>
    <col min="8960" max="8960" width="31.42578125" style="1" customWidth="1"/>
    <col min="8961" max="8962" width="27.7109375" style="1" customWidth="1"/>
    <col min="8963" max="8963" width="10.5703125" style="1" bestFit="1" customWidth="1"/>
    <col min="8964" max="8964" width="15.85546875" style="1" bestFit="1" customWidth="1"/>
    <col min="8965" max="8965" width="8" style="1" bestFit="1" customWidth="1"/>
    <col min="8966" max="8966" width="46.140625" style="1" bestFit="1" customWidth="1"/>
    <col min="8967" max="8967" width="19.85546875" style="1" bestFit="1" customWidth="1"/>
    <col min="8968" max="8968" width="25.42578125" style="1" bestFit="1" customWidth="1"/>
    <col min="8969" max="8969" width="13.28515625" style="1" bestFit="1" customWidth="1"/>
    <col min="8970" max="8970" width="68.7109375" style="1" bestFit="1" customWidth="1"/>
    <col min="8971" max="8971" width="22.5703125" style="1" bestFit="1" customWidth="1"/>
    <col min="8972" max="8972" width="24.42578125" style="1" bestFit="1" customWidth="1"/>
    <col min="8973" max="8973" width="16.42578125" style="1" bestFit="1" customWidth="1"/>
    <col min="8974" max="8974" width="7.7109375" style="1" bestFit="1" customWidth="1"/>
    <col min="8975" max="8975" width="18.7109375" style="1" bestFit="1" customWidth="1"/>
    <col min="8976" max="8976" width="12.28515625" style="1" bestFit="1" customWidth="1"/>
    <col min="8977" max="8977" width="13.85546875" style="1" customWidth="1"/>
    <col min="8978" max="9213" width="11.42578125" style="1"/>
    <col min="9214" max="9214" width="24.7109375" style="1" bestFit="1" customWidth="1"/>
    <col min="9215" max="9215" width="27.7109375" style="1" bestFit="1" customWidth="1"/>
    <col min="9216" max="9216" width="31.42578125" style="1" customWidth="1"/>
    <col min="9217" max="9218" width="27.7109375" style="1" customWidth="1"/>
    <col min="9219" max="9219" width="10.5703125" style="1" bestFit="1" customWidth="1"/>
    <col min="9220" max="9220" width="15.85546875" style="1" bestFit="1" customWidth="1"/>
    <col min="9221" max="9221" width="8" style="1" bestFit="1" customWidth="1"/>
    <col min="9222" max="9222" width="46.140625" style="1" bestFit="1" customWidth="1"/>
    <col min="9223" max="9223" width="19.85546875" style="1" bestFit="1" customWidth="1"/>
    <col min="9224" max="9224" width="25.42578125" style="1" bestFit="1" customWidth="1"/>
    <col min="9225" max="9225" width="13.28515625" style="1" bestFit="1" customWidth="1"/>
    <col min="9226" max="9226" width="68.7109375" style="1" bestFit="1" customWidth="1"/>
    <col min="9227" max="9227" width="22.5703125" style="1" bestFit="1" customWidth="1"/>
    <col min="9228" max="9228" width="24.42578125" style="1" bestFit="1" customWidth="1"/>
    <col min="9229" max="9229" width="16.42578125" style="1" bestFit="1" customWidth="1"/>
    <col min="9230" max="9230" width="7.7109375" style="1" bestFit="1" customWidth="1"/>
    <col min="9231" max="9231" width="18.7109375" style="1" bestFit="1" customWidth="1"/>
    <col min="9232" max="9232" width="12.28515625" style="1" bestFit="1" customWidth="1"/>
    <col min="9233" max="9233" width="13.85546875" style="1" customWidth="1"/>
    <col min="9234" max="9469" width="11.42578125" style="1"/>
    <col min="9470" max="9470" width="24.7109375" style="1" bestFit="1" customWidth="1"/>
    <col min="9471" max="9471" width="27.7109375" style="1" bestFit="1" customWidth="1"/>
    <col min="9472" max="9472" width="31.42578125" style="1" customWidth="1"/>
    <col min="9473" max="9474" width="27.7109375" style="1" customWidth="1"/>
    <col min="9475" max="9475" width="10.5703125" style="1" bestFit="1" customWidth="1"/>
    <col min="9476" max="9476" width="15.85546875" style="1" bestFit="1" customWidth="1"/>
    <col min="9477" max="9477" width="8" style="1" bestFit="1" customWidth="1"/>
    <col min="9478" max="9478" width="46.140625" style="1" bestFit="1" customWidth="1"/>
    <col min="9479" max="9479" width="19.85546875" style="1" bestFit="1" customWidth="1"/>
    <col min="9480" max="9480" width="25.42578125" style="1" bestFit="1" customWidth="1"/>
    <col min="9481" max="9481" width="13.28515625" style="1" bestFit="1" customWidth="1"/>
    <col min="9482" max="9482" width="68.7109375" style="1" bestFit="1" customWidth="1"/>
    <col min="9483" max="9483" width="22.5703125" style="1" bestFit="1" customWidth="1"/>
    <col min="9484" max="9484" width="24.42578125" style="1" bestFit="1" customWidth="1"/>
    <col min="9485" max="9485" width="16.42578125" style="1" bestFit="1" customWidth="1"/>
    <col min="9486" max="9486" width="7.7109375" style="1" bestFit="1" customWidth="1"/>
    <col min="9487" max="9487" width="18.7109375" style="1" bestFit="1" customWidth="1"/>
    <col min="9488" max="9488" width="12.28515625" style="1" bestFit="1" customWidth="1"/>
    <col min="9489" max="9489" width="13.85546875" style="1" customWidth="1"/>
    <col min="9490" max="9725" width="11.42578125" style="1"/>
    <col min="9726" max="9726" width="24.7109375" style="1" bestFit="1" customWidth="1"/>
    <col min="9727" max="9727" width="27.7109375" style="1" bestFit="1" customWidth="1"/>
    <col min="9728" max="9728" width="31.42578125" style="1" customWidth="1"/>
    <col min="9729" max="9730" width="27.7109375" style="1" customWidth="1"/>
    <col min="9731" max="9731" width="10.5703125" style="1" bestFit="1" customWidth="1"/>
    <col min="9732" max="9732" width="15.85546875" style="1" bestFit="1" customWidth="1"/>
    <col min="9733" max="9733" width="8" style="1" bestFit="1" customWidth="1"/>
    <col min="9734" max="9734" width="46.140625" style="1" bestFit="1" customWidth="1"/>
    <col min="9735" max="9735" width="19.85546875" style="1" bestFit="1" customWidth="1"/>
    <col min="9736" max="9736" width="25.42578125" style="1" bestFit="1" customWidth="1"/>
    <col min="9737" max="9737" width="13.28515625" style="1" bestFit="1" customWidth="1"/>
    <col min="9738" max="9738" width="68.7109375" style="1" bestFit="1" customWidth="1"/>
    <col min="9739" max="9739" width="22.5703125" style="1" bestFit="1" customWidth="1"/>
    <col min="9740" max="9740" width="24.42578125" style="1" bestFit="1" customWidth="1"/>
    <col min="9741" max="9741" width="16.42578125" style="1" bestFit="1" customWidth="1"/>
    <col min="9742" max="9742" width="7.7109375" style="1" bestFit="1" customWidth="1"/>
    <col min="9743" max="9743" width="18.7109375" style="1" bestFit="1" customWidth="1"/>
    <col min="9744" max="9744" width="12.28515625" style="1" bestFit="1" customWidth="1"/>
    <col min="9745" max="9745" width="13.85546875" style="1" customWidth="1"/>
    <col min="9746" max="9981" width="11.42578125" style="1"/>
    <col min="9982" max="9982" width="24.7109375" style="1" bestFit="1" customWidth="1"/>
    <col min="9983" max="9983" width="27.7109375" style="1" bestFit="1" customWidth="1"/>
    <col min="9984" max="9984" width="31.42578125" style="1" customWidth="1"/>
    <col min="9985" max="9986" width="27.7109375" style="1" customWidth="1"/>
    <col min="9987" max="9987" width="10.5703125" style="1" bestFit="1" customWidth="1"/>
    <col min="9988" max="9988" width="15.85546875" style="1" bestFit="1" customWidth="1"/>
    <col min="9989" max="9989" width="8" style="1" bestFit="1" customWidth="1"/>
    <col min="9990" max="9990" width="46.140625" style="1" bestFit="1" customWidth="1"/>
    <col min="9991" max="9991" width="19.85546875" style="1" bestFit="1" customWidth="1"/>
    <col min="9992" max="9992" width="25.42578125" style="1" bestFit="1" customWidth="1"/>
    <col min="9993" max="9993" width="13.28515625" style="1" bestFit="1" customWidth="1"/>
    <col min="9994" max="9994" width="68.7109375" style="1" bestFit="1" customWidth="1"/>
    <col min="9995" max="9995" width="22.5703125" style="1" bestFit="1" customWidth="1"/>
    <col min="9996" max="9996" width="24.42578125" style="1" bestFit="1" customWidth="1"/>
    <col min="9997" max="9997" width="16.42578125" style="1" bestFit="1" customWidth="1"/>
    <col min="9998" max="9998" width="7.7109375" style="1" bestFit="1" customWidth="1"/>
    <col min="9999" max="9999" width="18.7109375" style="1" bestFit="1" customWidth="1"/>
    <col min="10000" max="10000" width="12.28515625" style="1" bestFit="1" customWidth="1"/>
    <col min="10001" max="10001" width="13.85546875" style="1" customWidth="1"/>
    <col min="10002" max="10237" width="11.42578125" style="1"/>
    <col min="10238" max="10238" width="24.7109375" style="1" bestFit="1" customWidth="1"/>
    <col min="10239" max="10239" width="27.7109375" style="1" bestFit="1" customWidth="1"/>
    <col min="10240" max="10240" width="31.42578125" style="1" customWidth="1"/>
    <col min="10241" max="10242" width="27.7109375" style="1" customWidth="1"/>
    <col min="10243" max="10243" width="10.5703125" style="1" bestFit="1" customWidth="1"/>
    <col min="10244" max="10244" width="15.85546875" style="1" bestFit="1" customWidth="1"/>
    <col min="10245" max="10245" width="8" style="1" bestFit="1" customWidth="1"/>
    <col min="10246" max="10246" width="46.140625" style="1" bestFit="1" customWidth="1"/>
    <col min="10247" max="10247" width="19.85546875" style="1" bestFit="1" customWidth="1"/>
    <col min="10248" max="10248" width="25.42578125" style="1" bestFit="1" customWidth="1"/>
    <col min="10249" max="10249" width="13.28515625" style="1" bestFit="1" customWidth="1"/>
    <col min="10250" max="10250" width="68.7109375" style="1" bestFit="1" customWidth="1"/>
    <col min="10251" max="10251" width="22.5703125" style="1" bestFit="1" customWidth="1"/>
    <col min="10252" max="10252" width="24.42578125" style="1" bestFit="1" customWidth="1"/>
    <col min="10253" max="10253" width="16.42578125" style="1" bestFit="1" customWidth="1"/>
    <col min="10254" max="10254" width="7.7109375" style="1" bestFit="1" customWidth="1"/>
    <col min="10255" max="10255" width="18.7109375" style="1" bestFit="1" customWidth="1"/>
    <col min="10256" max="10256" width="12.28515625" style="1" bestFit="1" customWidth="1"/>
    <col min="10257" max="10257" width="13.85546875" style="1" customWidth="1"/>
    <col min="10258" max="10493" width="11.42578125" style="1"/>
    <col min="10494" max="10494" width="24.7109375" style="1" bestFit="1" customWidth="1"/>
    <col min="10495" max="10495" width="27.7109375" style="1" bestFit="1" customWidth="1"/>
    <col min="10496" max="10496" width="31.42578125" style="1" customWidth="1"/>
    <col min="10497" max="10498" width="27.7109375" style="1" customWidth="1"/>
    <col min="10499" max="10499" width="10.5703125" style="1" bestFit="1" customWidth="1"/>
    <col min="10500" max="10500" width="15.85546875" style="1" bestFit="1" customWidth="1"/>
    <col min="10501" max="10501" width="8" style="1" bestFit="1" customWidth="1"/>
    <col min="10502" max="10502" width="46.140625" style="1" bestFit="1" customWidth="1"/>
    <col min="10503" max="10503" width="19.85546875" style="1" bestFit="1" customWidth="1"/>
    <col min="10504" max="10504" width="25.42578125" style="1" bestFit="1" customWidth="1"/>
    <col min="10505" max="10505" width="13.28515625" style="1" bestFit="1" customWidth="1"/>
    <col min="10506" max="10506" width="68.7109375" style="1" bestFit="1" customWidth="1"/>
    <col min="10507" max="10507" width="22.5703125" style="1" bestFit="1" customWidth="1"/>
    <col min="10508" max="10508" width="24.42578125" style="1" bestFit="1" customWidth="1"/>
    <col min="10509" max="10509" width="16.42578125" style="1" bestFit="1" customWidth="1"/>
    <col min="10510" max="10510" width="7.7109375" style="1" bestFit="1" customWidth="1"/>
    <col min="10511" max="10511" width="18.7109375" style="1" bestFit="1" customWidth="1"/>
    <col min="10512" max="10512" width="12.28515625" style="1" bestFit="1" customWidth="1"/>
    <col min="10513" max="10513" width="13.85546875" style="1" customWidth="1"/>
    <col min="10514" max="10749" width="11.42578125" style="1"/>
    <col min="10750" max="10750" width="24.7109375" style="1" bestFit="1" customWidth="1"/>
    <col min="10751" max="10751" width="27.7109375" style="1" bestFit="1" customWidth="1"/>
    <col min="10752" max="10752" width="31.42578125" style="1" customWidth="1"/>
    <col min="10753" max="10754" width="27.7109375" style="1" customWidth="1"/>
    <col min="10755" max="10755" width="10.5703125" style="1" bestFit="1" customWidth="1"/>
    <col min="10756" max="10756" width="15.85546875" style="1" bestFit="1" customWidth="1"/>
    <col min="10757" max="10757" width="8" style="1" bestFit="1" customWidth="1"/>
    <col min="10758" max="10758" width="46.140625" style="1" bestFit="1" customWidth="1"/>
    <col min="10759" max="10759" width="19.85546875" style="1" bestFit="1" customWidth="1"/>
    <col min="10760" max="10760" width="25.42578125" style="1" bestFit="1" customWidth="1"/>
    <col min="10761" max="10761" width="13.28515625" style="1" bestFit="1" customWidth="1"/>
    <col min="10762" max="10762" width="68.7109375" style="1" bestFit="1" customWidth="1"/>
    <col min="10763" max="10763" width="22.5703125" style="1" bestFit="1" customWidth="1"/>
    <col min="10764" max="10764" width="24.42578125" style="1" bestFit="1" customWidth="1"/>
    <col min="10765" max="10765" width="16.42578125" style="1" bestFit="1" customWidth="1"/>
    <col min="10766" max="10766" width="7.7109375" style="1" bestFit="1" customWidth="1"/>
    <col min="10767" max="10767" width="18.7109375" style="1" bestFit="1" customWidth="1"/>
    <col min="10768" max="10768" width="12.28515625" style="1" bestFit="1" customWidth="1"/>
    <col min="10769" max="10769" width="13.85546875" style="1" customWidth="1"/>
    <col min="10770" max="11005" width="11.42578125" style="1"/>
    <col min="11006" max="11006" width="24.7109375" style="1" bestFit="1" customWidth="1"/>
    <col min="11007" max="11007" width="27.7109375" style="1" bestFit="1" customWidth="1"/>
    <col min="11008" max="11008" width="31.42578125" style="1" customWidth="1"/>
    <col min="11009" max="11010" width="27.7109375" style="1" customWidth="1"/>
    <col min="11011" max="11011" width="10.5703125" style="1" bestFit="1" customWidth="1"/>
    <col min="11012" max="11012" width="15.85546875" style="1" bestFit="1" customWidth="1"/>
    <col min="11013" max="11013" width="8" style="1" bestFit="1" customWidth="1"/>
    <col min="11014" max="11014" width="46.140625" style="1" bestFit="1" customWidth="1"/>
    <col min="11015" max="11015" width="19.85546875" style="1" bestFit="1" customWidth="1"/>
    <col min="11016" max="11016" width="25.42578125" style="1" bestFit="1" customWidth="1"/>
    <col min="11017" max="11017" width="13.28515625" style="1" bestFit="1" customWidth="1"/>
    <col min="11018" max="11018" width="68.7109375" style="1" bestFit="1" customWidth="1"/>
    <col min="11019" max="11019" width="22.5703125" style="1" bestFit="1" customWidth="1"/>
    <col min="11020" max="11020" width="24.42578125" style="1" bestFit="1" customWidth="1"/>
    <col min="11021" max="11021" width="16.42578125" style="1" bestFit="1" customWidth="1"/>
    <col min="11022" max="11022" width="7.7109375" style="1" bestFit="1" customWidth="1"/>
    <col min="11023" max="11023" width="18.7109375" style="1" bestFit="1" customWidth="1"/>
    <col min="11024" max="11024" width="12.28515625" style="1" bestFit="1" customWidth="1"/>
    <col min="11025" max="11025" width="13.85546875" style="1" customWidth="1"/>
    <col min="11026" max="11261" width="11.42578125" style="1"/>
    <col min="11262" max="11262" width="24.7109375" style="1" bestFit="1" customWidth="1"/>
    <col min="11263" max="11263" width="27.7109375" style="1" bestFit="1" customWidth="1"/>
    <col min="11264" max="11264" width="31.42578125" style="1" customWidth="1"/>
    <col min="11265" max="11266" width="27.7109375" style="1" customWidth="1"/>
    <col min="11267" max="11267" width="10.5703125" style="1" bestFit="1" customWidth="1"/>
    <col min="11268" max="11268" width="15.85546875" style="1" bestFit="1" customWidth="1"/>
    <col min="11269" max="11269" width="8" style="1" bestFit="1" customWidth="1"/>
    <col min="11270" max="11270" width="46.140625" style="1" bestFit="1" customWidth="1"/>
    <col min="11271" max="11271" width="19.85546875" style="1" bestFit="1" customWidth="1"/>
    <col min="11272" max="11272" width="25.42578125" style="1" bestFit="1" customWidth="1"/>
    <col min="11273" max="11273" width="13.28515625" style="1" bestFit="1" customWidth="1"/>
    <col min="11274" max="11274" width="68.7109375" style="1" bestFit="1" customWidth="1"/>
    <col min="11275" max="11275" width="22.5703125" style="1" bestFit="1" customWidth="1"/>
    <col min="11276" max="11276" width="24.42578125" style="1" bestFit="1" customWidth="1"/>
    <col min="11277" max="11277" width="16.42578125" style="1" bestFit="1" customWidth="1"/>
    <col min="11278" max="11278" width="7.7109375" style="1" bestFit="1" customWidth="1"/>
    <col min="11279" max="11279" width="18.7109375" style="1" bestFit="1" customWidth="1"/>
    <col min="11280" max="11280" width="12.28515625" style="1" bestFit="1" customWidth="1"/>
    <col min="11281" max="11281" width="13.85546875" style="1" customWidth="1"/>
    <col min="11282" max="11517" width="11.42578125" style="1"/>
    <col min="11518" max="11518" width="24.7109375" style="1" bestFit="1" customWidth="1"/>
    <col min="11519" max="11519" width="27.7109375" style="1" bestFit="1" customWidth="1"/>
    <col min="11520" max="11520" width="31.42578125" style="1" customWidth="1"/>
    <col min="11521" max="11522" width="27.7109375" style="1" customWidth="1"/>
    <col min="11523" max="11523" width="10.5703125" style="1" bestFit="1" customWidth="1"/>
    <col min="11524" max="11524" width="15.85546875" style="1" bestFit="1" customWidth="1"/>
    <col min="11525" max="11525" width="8" style="1" bestFit="1" customWidth="1"/>
    <col min="11526" max="11526" width="46.140625" style="1" bestFit="1" customWidth="1"/>
    <col min="11527" max="11527" width="19.85546875" style="1" bestFit="1" customWidth="1"/>
    <col min="11528" max="11528" width="25.42578125" style="1" bestFit="1" customWidth="1"/>
    <col min="11529" max="11529" width="13.28515625" style="1" bestFit="1" customWidth="1"/>
    <col min="11530" max="11530" width="68.7109375" style="1" bestFit="1" customWidth="1"/>
    <col min="11531" max="11531" width="22.5703125" style="1" bestFit="1" customWidth="1"/>
    <col min="11532" max="11532" width="24.42578125" style="1" bestFit="1" customWidth="1"/>
    <col min="11533" max="11533" width="16.42578125" style="1" bestFit="1" customWidth="1"/>
    <col min="11534" max="11534" width="7.7109375" style="1" bestFit="1" customWidth="1"/>
    <col min="11535" max="11535" width="18.7109375" style="1" bestFit="1" customWidth="1"/>
    <col min="11536" max="11536" width="12.28515625" style="1" bestFit="1" customWidth="1"/>
    <col min="11537" max="11537" width="13.85546875" style="1" customWidth="1"/>
    <col min="11538" max="11773" width="11.42578125" style="1"/>
    <col min="11774" max="11774" width="24.7109375" style="1" bestFit="1" customWidth="1"/>
    <col min="11775" max="11775" width="27.7109375" style="1" bestFit="1" customWidth="1"/>
    <col min="11776" max="11776" width="31.42578125" style="1" customWidth="1"/>
    <col min="11777" max="11778" width="27.7109375" style="1" customWidth="1"/>
    <col min="11779" max="11779" width="10.5703125" style="1" bestFit="1" customWidth="1"/>
    <col min="11780" max="11780" width="15.85546875" style="1" bestFit="1" customWidth="1"/>
    <col min="11781" max="11781" width="8" style="1" bestFit="1" customWidth="1"/>
    <col min="11782" max="11782" width="46.140625" style="1" bestFit="1" customWidth="1"/>
    <col min="11783" max="11783" width="19.85546875" style="1" bestFit="1" customWidth="1"/>
    <col min="11784" max="11784" width="25.42578125" style="1" bestFit="1" customWidth="1"/>
    <col min="11785" max="11785" width="13.28515625" style="1" bestFit="1" customWidth="1"/>
    <col min="11786" max="11786" width="68.7109375" style="1" bestFit="1" customWidth="1"/>
    <col min="11787" max="11787" width="22.5703125" style="1" bestFit="1" customWidth="1"/>
    <col min="11788" max="11788" width="24.42578125" style="1" bestFit="1" customWidth="1"/>
    <col min="11789" max="11789" width="16.42578125" style="1" bestFit="1" customWidth="1"/>
    <col min="11790" max="11790" width="7.7109375" style="1" bestFit="1" customWidth="1"/>
    <col min="11791" max="11791" width="18.7109375" style="1" bestFit="1" customWidth="1"/>
    <col min="11792" max="11792" width="12.28515625" style="1" bestFit="1" customWidth="1"/>
    <col min="11793" max="11793" width="13.85546875" style="1" customWidth="1"/>
    <col min="11794" max="12029" width="11.42578125" style="1"/>
    <col min="12030" max="12030" width="24.7109375" style="1" bestFit="1" customWidth="1"/>
    <col min="12031" max="12031" width="27.7109375" style="1" bestFit="1" customWidth="1"/>
    <col min="12032" max="12032" width="31.42578125" style="1" customWidth="1"/>
    <col min="12033" max="12034" width="27.7109375" style="1" customWidth="1"/>
    <col min="12035" max="12035" width="10.5703125" style="1" bestFit="1" customWidth="1"/>
    <col min="12036" max="12036" width="15.85546875" style="1" bestFit="1" customWidth="1"/>
    <col min="12037" max="12037" width="8" style="1" bestFit="1" customWidth="1"/>
    <col min="12038" max="12038" width="46.140625" style="1" bestFit="1" customWidth="1"/>
    <col min="12039" max="12039" width="19.85546875" style="1" bestFit="1" customWidth="1"/>
    <col min="12040" max="12040" width="25.42578125" style="1" bestFit="1" customWidth="1"/>
    <col min="12041" max="12041" width="13.28515625" style="1" bestFit="1" customWidth="1"/>
    <col min="12042" max="12042" width="68.7109375" style="1" bestFit="1" customWidth="1"/>
    <col min="12043" max="12043" width="22.5703125" style="1" bestFit="1" customWidth="1"/>
    <col min="12044" max="12044" width="24.42578125" style="1" bestFit="1" customWidth="1"/>
    <col min="12045" max="12045" width="16.42578125" style="1" bestFit="1" customWidth="1"/>
    <col min="12046" max="12046" width="7.7109375" style="1" bestFit="1" customWidth="1"/>
    <col min="12047" max="12047" width="18.7109375" style="1" bestFit="1" customWidth="1"/>
    <col min="12048" max="12048" width="12.28515625" style="1" bestFit="1" customWidth="1"/>
    <col min="12049" max="12049" width="13.85546875" style="1" customWidth="1"/>
    <col min="12050" max="12285" width="11.42578125" style="1"/>
    <col min="12286" max="12286" width="24.7109375" style="1" bestFit="1" customWidth="1"/>
    <col min="12287" max="12287" width="27.7109375" style="1" bestFit="1" customWidth="1"/>
    <col min="12288" max="12288" width="31.42578125" style="1" customWidth="1"/>
    <col min="12289" max="12290" width="27.7109375" style="1" customWidth="1"/>
    <col min="12291" max="12291" width="10.5703125" style="1" bestFit="1" customWidth="1"/>
    <col min="12292" max="12292" width="15.85546875" style="1" bestFit="1" customWidth="1"/>
    <col min="12293" max="12293" width="8" style="1" bestFit="1" customWidth="1"/>
    <col min="12294" max="12294" width="46.140625" style="1" bestFit="1" customWidth="1"/>
    <col min="12295" max="12295" width="19.85546875" style="1" bestFit="1" customWidth="1"/>
    <col min="12296" max="12296" width="25.42578125" style="1" bestFit="1" customWidth="1"/>
    <col min="12297" max="12297" width="13.28515625" style="1" bestFit="1" customWidth="1"/>
    <col min="12298" max="12298" width="68.7109375" style="1" bestFit="1" customWidth="1"/>
    <col min="12299" max="12299" width="22.5703125" style="1" bestFit="1" customWidth="1"/>
    <col min="12300" max="12300" width="24.42578125" style="1" bestFit="1" customWidth="1"/>
    <col min="12301" max="12301" width="16.42578125" style="1" bestFit="1" customWidth="1"/>
    <col min="12302" max="12302" width="7.7109375" style="1" bestFit="1" customWidth="1"/>
    <col min="12303" max="12303" width="18.7109375" style="1" bestFit="1" customWidth="1"/>
    <col min="12304" max="12304" width="12.28515625" style="1" bestFit="1" customWidth="1"/>
    <col min="12305" max="12305" width="13.85546875" style="1" customWidth="1"/>
    <col min="12306" max="12541" width="11.42578125" style="1"/>
    <col min="12542" max="12542" width="24.7109375" style="1" bestFit="1" customWidth="1"/>
    <col min="12543" max="12543" width="27.7109375" style="1" bestFit="1" customWidth="1"/>
    <col min="12544" max="12544" width="31.42578125" style="1" customWidth="1"/>
    <col min="12545" max="12546" width="27.7109375" style="1" customWidth="1"/>
    <col min="12547" max="12547" width="10.5703125" style="1" bestFit="1" customWidth="1"/>
    <col min="12548" max="12548" width="15.85546875" style="1" bestFit="1" customWidth="1"/>
    <col min="12549" max="12549" width="8" style="1" bestFit="1" customWidth="1"/>
    <col min="12550" max="12550" width="46.140625" style="1" bestFit="1" customWidth="1"/>
    <col min="12551" max="12551" width="19.85546875" style="1" bestFit="1" customWidth="1"/>
    <col min="12552" max="12552" width="25.42578125" style="1" bestFit="1" customWidth="1"/>
    <col min="12553" max="12553" width="13.28515625" style="1" bestFit="1" customWidth="1"/>
    <col min="12554" max="12554" width="68.7109375" style="1" bestFit="1" customWidth="1"/>
    <col min="12555" max="12555" width="22.5703125" style="1" bestFit="1" customWidth="1"/>
    <col min="12556" max="12556" width="24.42578125" style="1" bestFit="1" customWidth="1"/>
    <col min="12557" max="12557" width="16.42578125" style="1" bestFit="1" customWidth="1"/>
    <col min="12558" max="12558" width="7.7109375" style="1" bestFit="1" customWidth="1"/>
    <col min="12559" max="12559" width="18.7109375" style="1" bestFit="1" customWidth="1"/>
    <col min="12560" max="12560" width="12.28515625" style="1" bestFit="1" customWidth="1"/>
    <col min="12561" max="12561" width="13.85546875" style="1" customWidth="1"/>
    <col min="12562" max="12797" width="11.42578125" style="1"/>
    <col min="12798" max="12798" width="24.7109375" style="1" bestFit="1" customWidth="1"/>
    <col min="12799" max="12799" width="27.7109375" style="1" bestFit="1" customWidth="1"/>
    <col min="12800" max="12800" width="31.42578125" style="1" customWidth="1"/>
    <col min="12801" max="12802" width="27.7109375" style="1" customWidth="1"/>
    <col min="12803" max="12803" width="10.5703125" style="1" bestFit="1" customWidth="1"/>
    <col min="12804" max="12804" width="15.85546875" style="1" bestFit="1" customWidth="1"/>
    <col min="12805" max="12805" width="8" style="1" bestFit="1" customWidth="1"/>
    <col min="12806" max="12806" width="46.140625" style="1" bestFit="1" customWidth="1"/>
    <col min="12807" max="12807" width="19.85546875" style="1" bestFit="1" customWidth="1"/>
    <col min="12808" max="12808" width="25.42578125" style="1" bestFit="1" customWidth="1"/>
    <col min="12809" max="12809" width="13.28515625" style="1" bestFit="1" customWidth="1"/>
    <col min="12810" max="12810" width="68.7109375" style="1" bestFit="1" customWidth="1"/>
    <col min="12811" max="12811" width="22.5703125" style="1" bestFit="1" customWidth="1"/>
    <col min="12812" max="12812" width="24.42578125" style="1" bestFit="1" customWidth="1"/>
    <col min="12813" max="12813" width="16.42578125" style="1" bestFit="1" customWidth="1"/>
    <col min="12814" max="12814" width="7.7109375" style="1" bestFit="1" customWidth="1"/>
    <col min="12815" max="12815" width="18.7109375" style="1" bestFit="1" customWidth="1"/>
    <col min="12816" max="12816" width="12.28515625" style="1" bestFit="1" customWidth="1"/>
    <col min="12817" max="12817" width="13.85546875" style="1" customWidth="1"/>
    <col min="12818" max="13053" width="11.42578125" style="1"/>
    <col min="13054" max="13054" width="24.7109375" style="1" bestFit="1" customWidth="1"/>
    <col min="13055" max="13055" width="27.7109375" style="1" bestFit="1" customWidth="1"/>
    <col min="13056" max="13056" width="31.42578125" style="1" customWidth="1"/>
    <col min="13057" max="13058" width="27.7109375" style="1" customWidth="1"/>
    <col min="13059" max="13059" width="10.5703125" style="1" bestFit="1" customWidth="1"/>
    <col min="13060" max="13060" width="15.85546875" style="1" bestFit="1" customWidth="1"/>
    <col min="13061" max="13061" width="8" style="1" bestFit="1" customWidth="1"/>
    <col min="13062" max="13062" width="46.140625" style="1" bestFit="1" customWidth="1"/>
    <col min="13063" max="13063" width="19.85546875" style="1" bestFit="1" customWidth="1"/>
    <col min="13064" max="13064" width="25.42578125" style="1" bestFit="1" customWidth="1"/>
    <col min="13065" max="13065" width="13.28515625" style="1" bestFit="1" customWidth="1"/>
    <col min="13066" max="13066" width="68.7109375" style="1" bestFit="1" customWidth="1"/>
    <col min="13067" max="13067" width="22.5703125" style="1" bestFit="1" customWidth="1"/>
    <col min="13068" max="13068" width="24.42578125" style="1" bestFit="1" customWidth="1"/>
    <col min="13069" max="13069" width="16.42578125" style="1" bestFit="1" customWidth="1"/>
    <col min="13070" max="13070" width="7.7109375" style="1" bestFit="1" customWidth="1"/>
    <col min="13071" max="13071" width="18.7109375" style="1" bestFit="1" customWidth="1"/>
    <col min="13072" max="13072" width="12.28515625" style="1" bestFit="1" customWidth="1"/>
    <col min="13073" max="13073" width="13.85546875" style="1" customWidth="1"/>
    <col min="13074" max="13309" width="11.42578125" style="1"/>
    <col min="13310" max="13310" width="24.7109375" style="1" bestFit="1" customWidth="1"/>
    <col min="13311" max="13311" width="27.7109375" style="1" bestFit="1" customWidth="1"/>
    <col min="13312" max="13312" width="31.42578125" style="1" customWidth="1"/>
    <col min="13313" max="13314" width="27.7109375" style="1" customWidth="1"/>
    <col min="13315" max="13315" width="10.5703125" style="1" bestFit="1" customWidth="1"/>
    <col min="13316" max="13316" width="15.85546875" style="1" bestFit="1" customWidth="1"/>
    <col min="13317" max="13317" width="8" style="1" bestFit="1" customWidth="1"/>
    <col min="13318" max="13318" width="46.140625" style="1" bestFit="1" customWidth="1"/>
    <col min="13319" max="13319" width="19.85546875" style="1" bestFit="1" customWidth="1"/>
    <col min="13320" max="13320" width="25.42578125" style="1" bestFit="1" customWidth="1"/>
    <col min="13321" max="13321" width="13.28515625" style="1" bestFit="1" customWidth="1"/>
    <col min="13322" max="13322" width="68.7109375" style="1" bestFit="1" customWidth="1"/>
    <col min="13323" max="13323" width="22.5703125" style="1" bestFit="1" customWidth="1"/>
    <col min="13324" max="13324" width="24.42578125" style="1" bestFit="1" customWidth="1"/>
    <col min="13325" max="13325" width="16.42578125" style="1" bestFit="1" customWidth="1"/>
    <col min="13326" max="13326" width="7.7109375" style="1" bestFit="1" customWidth="1"/>
    <col min="13327" max="13327" width="18.7109375" style="1" bestFit="1" customWidth="1"/>
    <col min="13328" max="13328" width="12.28515625" style="1" bestFit="1" customWidth="1"/>
    <col min="13329" max="13329" width="13.85546875" style="1" customWidth="1"/>
    <col min="13330" max="13565" width="11.42578125" style="1"/>
    <col min="13566" max="13566" width="24.7109375" style="1" bestFit="1" customWidth="1"/>
    <col min="13567" max="13567" width="27.7109375" style="1" bestFit="1" customWidth="1"/>
    <col min="13568" max="13568" width="31.42578125" style="1" customWidth="1"/>
    <col min="13569" max="13570" width="27.7109375" style="1" customWidth="1"/>
    <col min="13571" max="13571" width="10.5703125" style="1" bestFit="1" customWidth="1"/>
    <col min="13572" max="13572" width="15.85546875" style="1" bestFit="1" customWidth="1"/>
    <col min="13573" max="13573" width="8" style="1" bestFit="1" customWidth="1"/>
    <col min="13574" max="13574" width="46.140625" style="1" bestFit="1" customWidth="1"/>
    <col min="13575" max="13575" width="19.85546875" style="1" bestFit="1" customWidth="1"/>
    <col min="13576" max="13576" width="25.42578125" style="1" bestFit="1" customWidth="1"/>
    <col min="13577" max="13577" width="13.28515625" style="1" bestFit="1" customWidth="1"/>
    <col min="13578" max="13578" width="68.7109375" style="1" bestFit="1" customWidth="1"/>
    <col min="13579" max="13579" width="22.5703125" style="1" bestFit="1" customWidth="1"/>
    <col min="13580" max="13580" width="24.42578125" style="1" bestFit="1" customWidth="1"/>
    <col min="13581" max="13581" width="16.42578125" style="1" bestFit="1" customWidth="1"/>
    <col min="13582" max="13582" width="7.7109375" style="1" bestFit="1" customWidth="1"/>
    <col min="13583" max="13583" width="18.7109375" style="1" bestFit="1" customWidth="1"/>
    <col min="13584" max="13584" width="12.28515625" style="1" bestFit="1" customWidth="1"/>
    <col min="13585" max="13585" width="13.85546875" style="1" customWidth="1"/>
    <col min="13586" max="13821" width="11.42578125" style="1"/>
    <col min="13822" max="13822" width="24.7109375" style="1" bestFit="1" customWidth="1"/>
    <col min="13823" max="13823" width="27.7109375" style="1" bestFit="1" customWidth="1"/>
    <col min="13824" max="13824" width="31.42578125" style="1" customWidth="1"/>
    <col min="13825" max="13826" width="27.7109375" style="1" customWidth="1"/>
    <col min="13827" max="13827" width="10.5703125" style="1" bestFit="1" customWidth="1"/>
    <col min="13828" max="13828" width="15.85546875" style="1" bestFit="1" customWidth="1"/>
    <col min="13829" max="13829" width="8" style="1" bestFit="1" customWidth="1"/>
    <col min="13830" max="13830" width="46.140625" style="1" bestFit="1" customWidth="1"/>
    <col min="13831" max="13831" width="19.85546875" style="1" bestFit="1" customWidth="1"/>
    <col min="13832" max="13832" width="25.42578125" style="1" bestFit="1" customWidth="1"/>
    <col min="13833" max="13833" width="13.28515625" style="1" bestFit="1" customWidth="1"/>
    <col min="13834" max="13834" width="68.7109375" style="1" bestFit="1" customWidth="1"/>
    <col min="13835" max="13835" width="22.5703125" style="1" bestFit="1" customWidth="1"/>
    <col min="13836" max="13836" width="24.42578125" style="1" bestFit="1" customWidth="1"/>
    <col min="13837" max="13837" width="16.42578125" style="1" bestFit="1" customWidth="1"/>
    <col min="13838" max="13838" width="7.7109375" style="1" bestFit="1" customWidth="1"/>
    <col min="13839" max="13839" width="18.7109375" style="1" bestFit="1" customWidth="1"/>
    <col min="13840" max="13840" width="12.28515625" style="1" bestFit="1" customWidth="1"/>
    <col min="13841" max="13841" width="13.85546875" style="1" customWidth="1"/>
    <col min="13842" max="14077" width="11.42578125" style="1"/>
    <col min="14078" max="14078" width="24.7109375" style="1" bestFit="1" customWidth="1"/>
    <col min="14079" max="14079" width="27.7109375" style="1" bestFit="1" customWidth="1"/>
    <col min="14080" max="14080" width="31.42578125" style="1" customWidth="1"/>
    <col min="14081" max="14082" width="27.7109375" style="1" customWidth="1"/>
    <col min="14083" max="14083" width="10.5703125" style="1" bestFit="1" customWidth="1"/>
    <col min="14084" max="14084" width="15.85546875" style="1" bestFit="1" customWidth="1"/>
    <col min="14085" max="14085" width="8" style="1" bestFit="1" customWidth="1"/>
    <col min="14086" max="14086" width="46.140625" style="1" bestFit="1" customWidth="1"/>
    <col min="14087" max="14087" width="19.85546875" style="1" bestFit="1" customWidth="1"/>
    <col min="14088" max="14088" width="25.42578125" style="1" bestFit="1" customWidth="1"/>
    <col min="14089" max="14089" width="13.28515625" style="1" bestFit="1" customWidth="1"/>
    <col min="14090" max="14090" width="68.7109375" style="1" bestFit="1" customWidth="1"/>
    <col min="14091" max="14091" width="22.5703125" style="1" bestFit="1" customWidth="1"/>
    <col min="14092" max="14092" width="24.42578125" style="1" bestFit="1" customWidth="1"/>
    <col min="14093" max="14093" width="16.42578125" style="1" bestFit="1" customWidth="1"/>
    <col min="14094" max="14094" width="7.7109375" style="1" bestFit="1" customWidth="1"/>
    <col min="14095" max="14095" width="18.7109375" style="1" bestFit="1" customWidth="1"/>
    <col min="14096" max="14096" width="12.28515625" style="1" bestFit="1" customWidth="1"/>
    <col min="14097" max="14097" width="13.85546875" style="1" customWidth="1"/>
    <col min="14098" max="14333" width="11.42578125" style="1"/>
    <col min="14334" max="14334" width="24.7109375" style="1" bestFit="1" customWidth="1"/>
    <col min="14335" max="14335" width="27.7109375" style="1" bestFit="1" customWidth="1"/>
    <col min="14336" max="14336" width="31.42578125" style="1" customWidth="1"/>
    <col min="14337" max="14338" width="27.7109375" style="1" customWidth="1"/>
    <col min="14339" max="14339" width="10.5703125" style="1" bestFit="1" customWidth="1"/>
    <col min="14340" max="14340" width="15.85546875" style="1" bestFit="1" customWidth="1"/>
    <col min="14341" max="14341" width="8" style="1" bestFit="1" customWidth="1"/>
    <col min="14342" max="14342" width="46.140625" style="1" bestFit="1" customWidth="1"/>
    <col min="14343" max="14343" width="19.85546875" style="1" bestFit="1" customWidth="1"/>
    <col min="14344" max="14344" width="25.42578125" style="1" bestFit="1" customWidth="1"/>
    <col min="14345" max="14345" width="13.28515625" style="1" bestFit="1" customWidth="1"/>
    <col min="14346" max="14346" width="68.7109375" style="1" bestFit="1" customWidth="1"/>
    <col min="14347" max="14347" width="22.5703125" style="1" bestFit="1" customWidth="1"/>
    <col min="14348" max="14348" width="24.42578125" style="1" bestFit="1" customWidth="1"/>
    <col min="14349" max="14349" width="16.42578125" style="1" bestFit="1" customWidth="1"/>
    <col min="14350" max="14350" width="7.7109375" style="1" bestFit="1" customWidth="1"/>
    <col min="14351" max="14351" width="18.7109375" style="1" bestFit="1" customWidth="1"/>
    <col min="14352" max="14352" width="12.28515625" style="1" bestFit="1" customWidth="1"/>
    <col min="14353" max="14353" width="13.85546875" style="1" customWidth="1"/>
    <col min="14354" max="14589" width="11.42578125" style="1"/>
    <col min="14590" max="14590" width="24.7109375" style="1" bestFit="1" customWidth="1"/>
    <col min="14591" max="14591" width="27.7109375" style="1" bestFit="1" customWidth="1"/>
    <col min="14592" max="14592" width="31.42578125" style="1" customWidth="1"/>
    <col min="14593" max="14594" width="27.7109375" style="1" customWidth="1"/>
    <col min="14595" max="14595" width="10.5703125" style="1" bestFit="1" customWidth="1"/>
    <col min="14596" max="14596" width="15.85546875" style="1" bestFit="1" customWidth="1"/>
    <col min="14597" max="14597" width="8" style="1" bestFit="1" customWidth="1"/>
    <col min="14598" max="14598" width="46.140625" style="1" bestFit="1" customWidth="1"/>
    <col min="14599" max="14599" width="19.85546875" style="1" bestFit="1" customWidth="1"/>
    <col min="14600" max="14600" width="25.42578125" style="1" bestFit="1" customWidth="1"/>
    <col min="14601" max="14601" width="13.28515625" style="1" bestFit="1" customWidth="1"/>
    <col min="14602" max="14602" width="68.7109375" style="1" bestFit="1" customWidth="1"/>
    <col min="14603" max="14603" width="22.5703125" style="1" bestFit="1" customWidth="1"/>
    <col min="14604" max="14604" width="24.42578125" style="1" bestFit="1" customWidth="1"/>
    <col min="14605" max="14605" width="16.42578125" style="1" bestFit="1" customWidth="1"/>
    <col min="14606" max="14606" width="7.7109375" style="1" bestFit="1" customWidth="1"/>
    <col min="14607" max="14607" width="18.7109375" style="1" bestFit="1" customWidth="1"/>
    <col min="14608" max="14608" width="12.28515625" style="1" bestFit="1" customWidth="1"/>
    <col min="14609" max="14609" width="13.85546875" style="1" customWidth="1"/>
    <col min="14610" max="14845" width="11.42578125" style="1"/>
    <col min="14846" max="14846" width="24.7109375" style="1" bestFit="1" customWidth="1"/>
    <col min="14847" max="14847" width="27.7109375" style="1" bestFit="1" customWidth="1"/>
    <col min="14848" max="14848" width="31.42578125" style="1" customWidth="1"/>
    <col min="14849" max="14850" width="27.7109375" style="1" customWidth="1"/>
    <col min="14851" max="14851" width="10.5703125" style="1" bestFit="1" customWidth="1"/>
    <col min="14852" max="14852" width="15.85546875" style="1" bestFit="1" customWidth="1"/>
    <col min="14853" max="14853" width="8" style="1" bestFit="1" customWidth="1"/>
    <col min="14854" max="14854" width="46.140625" style="1" bestFit="1" customWidth="1"/>
    <col min="14855" max="14855" width="19.85546875" style="1" bestFit="1" customWidth="1"/>
    <col min="14856" max="14856" width="25.42578125" style="1" bestFit="1" customWidth="1"/>
    <col min="14857" max="14857" width="13.28515625" style="1" bestFit="1" customWidth="1"/>
    <col min="14858" max="14858" width="68.7109375" style="1" bestFit="1" customWidth="1"/>
    <col min="14859" max="14859" width="22.5703125" style="1" bestFit="1" customWidth="1"/>
    <col min="14860" max="14860" width="24.42578125" style="1" bestFit="1" customWidth="1"/>
    <col min="14861" max="14861" width="16.42578125" style="1" bestFit="1" customWidth="1"/>
    <col min="14862" max="14862" width="7.7109375" style="1" bestFit="1" customWidth="1"/>
    <col min="14863" max="14863" width="18.7109375" style="1" bestFit="1" customWidth="1"/>
    <col min="14864" max="14864" width="12.28515625" style="1" bestFit="1" customWidth="1"/>
    <col min="14865" max="14865" width="13.85546875" style="1" customWidth="1"/>
    <col min="14866" max="15101" width="11.42578125" style="1"/>
    <col min="15102" max="15102" width="24.7109375" style="1" bestFit="1" customWidth="1"/>
    <col min="15103" max="15103" width="27.7109375" style="1" bestFit="1" customWidth="1"/>
    <col min="15104" max="15104" width="31.42578125" style="1" customWidth="1"/>
    <col min="15105" max="15106" width="27.7109375" style="1" customWidth="1"/>
    <col min="15107" max="15107" width="10.5703125" style="1" bestFit="1" customWidth="1"/>
    <col min="15108" max="15108" width="15.85546875" style="1" bestFit="1" customWidth="1"/>
    <col min="15109" max="15109" width="8" style="1" bestFit="1" customWidth="1"/>
    <col min="15110" max="15110" width="46.140625" style="1" bestFit="1" customWidth="1"/>
    <col min="15111" max="15111" width="19.85546875" style="1" bestFit="1" customWidth="1"/>
    <col min="15112" max="15112" width="25.42578125" style="1" bestFit="1" customWidth="1"/>
    <col min="15113" max="15113" width="13.28515625" style="1" bestFit="1" customWidth="1"/>
    <col min="15114" max="15114" width="68.7109375" style="1" bestFit="1" customWidth="1"/>
    <col min="15115" max="15115" width="22.5703125" style="1" bestFit="1" customWidth="1"/>
    <col min="15116" max="15116" width="24.42578125" style="1" bestFit="1" customWidth="1"/>
    <col min="15117" max="15117" width="16.42578125" style="1" bestFit="1" customWidth="1"/>
    <col min="15118" max="15118" width="7.7109375" style="1" bestFit="1" customWidth="1"/>
    <col min="15119" max="15119" width="18.7109375" style="1" bestFit="1" customWidth="1"/>
    <col min="15120" max="15120" width="12.28515625" style="1" bestFit="1" customWidth="1"/>
    <col min="15121" max="15121" width="13.85546875" style="1" customWidth="1"/>
    <col min="15122" max="15357" width="11.42578125" style="1"/>
    <col min="15358" max="15358" width="24.7109375" style="1" bestFit="1" customWidth="1"/>
    <col min="15359" max="15359" width="27.7109375" style="1" bestFit="1" customWidth="1"/>
    <col min="15360" max="15360" width="31.42578125" style="1" customWidth="1"/>
    <col min="15361" max="15362" width="27.7109375" style="1" customWidth="1"/>
    <col min="15363" max="15363" width="10.5703125" style="1" bestFit="1" customWidth="1"/>
    <col min="15364" max="15364" width="15.85546875" style="1" bestFit="1" customWidth="1"/>
    <col min="15365" max="15365" width="8" style="1" bestFit="1" customWidth="1"/>
    <col min="15366" max="15366" width="46.140625" style="1" bestFit="1" customWidth="1"/>
    <col min="15367" max="15367" width="19.85546875" style="1" bestFit="1" customWidth="1"/>
    <col min="15368" max="15368" width="25.42578125" style="1" bestFit="1" customWidth="1"/>
    <col min="15369" max="15369" width="13.28515625" style="1" bestFit="1" customWidth="1"/>
    <col min="15370" max="15370" width="68.7109375" style="1" bestFit="1" customWidth="1"/>
    <col min="15371" max="15371" width="22.5703125" style="1" bestFit="1" customWidth="1"/>
    <col min="15372" max="15372" width="24.42578125" style="1" bestFit="1" customWidth="1"/>
    <col min="15373" max="15373" width="16.42578125" style="1" bestFit="1" customWidth="1"/>
    <col min="15374" max="15374" width="7.7109375" style="1" bestFit="1" customWidth="1"/>
    <col min="15375" max="15375" width="18.7109375" style="1" bestFit="1" customWidth="1"/>
    <col min="15376" max="15376" width="12.28515625" style="1" bestFit="1" customWidth="1"/>
    <col min="15377" max="15377" width="13.85546875" style="1" customWidth="1"/>
    <col min="15378" max="15613" width="11.42578125" style="1"/>
    <col min="15614" max="15614" width="24.7109375" style="1" bestFit="1" customWidth="1"/>
    <col min="15615" max="15615" width="27.7109375" style="1" bestFit="1" customWidth="1"/>
    <col min="15616" max="15616" width="31.42578125" style="1" customWidth="1"/>
    <col min="15617" max="15618" width="27.7109375" style="1" customWidth="1"/>
    <col min="15619" max="15619" width="10.5703125" style="1" bestFit="1" customWidth="1"/>
    <col min="15620" max="15620" width="15.85546875" style="1" bestFit="1" customWidth="1"/>
    <col min="15621" max="15621" width="8" style="1" bestFit="1" customWidth="1"/>
    <col min="15622" max="15622" width="46.140625" style="1" bestFit="1" customWidth="1"/>
    <col min="15623" max="15623" width="19.85546875" style="1" bestFit="1" customWidth="1"/>
    <col min="15624" max="15624" width="25.42578125" style="1" bestFit="1" customWidth="1"/>
    <col min="15625" max="15625" width="13.28515625" style="1" bestFit="1" customWidth="1"/>
    <col min="15626" max="15626" width="68.7109375" style="1" bestFit="1" customWidth="1"/>
    <col min="15627" max="15627" width="22.5703125" style="1" bestFit="1" customWidth="1"/>
    <col min="15628" max="15628" width="24.42578125" style="1" bestFit="1" customWidth="1"/>
    <col min="15629" max="15629" width="16.42578125" style="1" bestFit="1" customWidth="1"/>
    <col min="15630" max="15630" width="7.7109375" style="1" bestFit="1" customWidth="1"/>
    <col min="15631" max="15631" width="18.7109375" style="1" bestFit="1" customWidth="1"/>
    <col min="15632" max="15632" width="12.28515625" style="1" bestFit="1" customWidth="1"/>
    <col min="15633" max="15633" width="13.85546875" style="1" customWidth="1"/>
    <col min="15634" max="15869" width="11.42578125" style="1"/>
    <col min="15870" max="15870" width="24.7109375" style="1" bestFit="1" customWidth="1"/>
    <col min="15871" max="15871" width="27.7109375" style="1" bestFit="1" customWidth="1"/>
    <col min="15872" max="15872" width="31.42578125" style="1" customWidth="1"/>
    <col min="15873" max="15874" width="27.7109375" style="1" customWidth="1"/>
    <col min="15875" max="15875" width="10.5703125" style="1" bestFit="1" customWidth="1"/>
    <col min="15876" max="15876" width="15.85546875" style="1" bestFit="1" customWidth="1"/>
    <col min="15877" max="15877" width="8" style="1" bestFit="1" customWidth="1"/>
    <col min="15878" max="15878" width="46.140625" style="1" bestFit="1" customWidth="1"/>
    <col min="15879" max="15879" width="19.85546875" style="1" bestFit="1" customWidth="1"/>
    <col min="15880" max="15880" width="25.42578125" style="1" bestFit="1" customWidth="1"/>
    <col min="15881" max="15881" width="13.28515625" style="1" bestFit="1" customWidth="1"/>
    <col min="15882" max="15882" width="68.7109375" style="1" bestFit="1" customWidth="1"/>
    <col min="15883" max="15883" width="22.5703125" style="1" bestFit="1" customWidth="1"/>
    <col min="15884" max="15884" width="24.42578125" style="1" bestFit="1" customWidth="1"/>
    <col min="15885" max="15885" width="16.42578125" style="1" bestFit="1" customWidth="1"/>
    <col min="15886" max="15886" width="7.7109375" style="1" bestFit="1" customWidth="1"/>
    <col min="15887" max="15887" width="18.7109375" style="1" bestFit="1" customWidth="1"/>
    <col min="15888" max="15888" width="12.28515625" style="1" bestFit="1" customWidth="1"/>
    <col min="15889" max="15889" width="13.85546875" style="1" customWidth="1"/>
    <col min="15890" max="16125" width="11.42578125" style="1"/>
    <col min="16126" max="16126" width="24.7109375" style="1" bestFit="1" customWidth="1"/>
    <col min="16127" max="16127" width="27.7109375" style="1" bestFit="1" customWidth="1"/>
    <col min="16128" max="16128" width="31.42578125" style="1" customWidth="1"/>
    <col min="16129" max="16130" width="27.7109375" style="1" customWidth="1"/>
    <col min="16131" max="16131" width="10.5703125" style="1" bestFit="1" customWidth="1"/>
    <col min="16132" max="16132" width="15.85546875" style="1" bestFit="1" customWidth="1"/>
    <col min="16133" max="16133" width="8" style="1" bestFit="1" customWidth="1"/>
    <col min="16134" max="16134" width="46.140625" style="1" bestFit="1" customWidth="1"/>
    <col min="16135" max="16135" width="19.85546875" style="1" bestFit="1" customWidth="1"/>
    <col min="16136" max="16136" width="25.42578125" style="1" bestFit="1" customWidth="1"/>
    <col min="16137" max="16137" width="13.28515625" style="1" bestFit="1" customWidth="1"/>
    <col min="16138" max="16138" width="68.7109375" style="1" bestFit="1" customWidth="1"/>
    <col min="16139" max="16139" width="22.5703125" style="1" bestFit="1" customWidth="1"/>
    <col min="16140" max="16140" width="24.42578125" style="1" bestFit="1" customWidth="1"/>
    <col min="16141" max="16141" width="16.42578125" style="1" bestFit="1" customWidth="1"/>
    <col min="16142" max="16142" width="7.7109375" style="1" bestFit="1" customWidth="1"/>
    <col min="16143" max="16143" width="18.7109375" style="1" bestFit="1" customWidth="1"/>
    <col min="16144" max="16144" width="12.28515625" style="1" bestFit="1" customWidth="1"/>
    <col min="16145" max="16145" width="13.85546875" style="1" customWidth="1"/>
    <col min="16146" max="16384" width="11.42578125" style="1"/>
  </cols>
  <sheetData>
    <row r="1" spans="1:18" ht="126" customHeight="1" x14ac:dyDescent="0.25">
      <c r="A1" s="17"/>
      <c r="B1" s="18"/>
      <c r="C1" s="19"/>
      <c r="D1" s="20" t="s">
        <v>1573</v>
      </c>
      <c r="E1" s="21"/>
      <c r="F1" s="21"/>
      <c r="G1" s="21"/>
      <c r="H1" s="21"/>
      <c r="I1" s="21"/>
      <c r="J1" s="21"/>
      <c r="K1" s="21"/>
      <c r="L1" s="21"/>
      <c r="M1" s="21"/>
      <c r="N1" s="21"/>
      <c r="O1" s="21"/>
      <c r="P1" s="21"/>
      <c r="Q1" s="21"/>
      <c r="R1" s="22"/>
    </row>
    <row r="2" spans="1:18" s="3" customFormat="1" ht="30" customHeight="1" x14ac:dyDescent="0.25">
      <c r="A2" s="14" t="s">
        <v>1531</v>
      </c>
      <c r="B2" s="14" t="s">
        <v>12</v>
      </c>
      <c r="C2" s="23" t="s">
        <v>0</v>
      </c>
      <c r="D2" s="23" t="s">
        <v>1</v>
      </c>
      <c r="E2" s="23" t="s">
        <v>2</v>
      </c>
      <c r="F2" s="23"/>
      <c r="G2" s="23"/>
      <c r="H2" s="23" t="s">
        <v>3</v>
      </c>
      <c r="I2" s="23" t="s">
        <v>1574</v>
      </c>
      <c r="J2" s="23" t="s">
        <v>1575</v>
      </c>
      <c r="K2" s="23" t="s">
        <v>4</v>
      </c>
      <c r="L2" s="23" t="s">
        <v>5</v>
      </c>
      <c r="M2" s="23" t="s">
        <v>6</v>
      </c>
      <c r="N2" s="23" t="s">
        <v>7</v>
      </c>
      <c r="O2" s="23" t="s">
        <v>8</v>
      </c>
      <c r="P2" s="23" t="s">
        <v>9</v>
      </c>
      <c r="Q2" s="23" t="s">
        <v>10</v>
      </c>
      <c r="R2" s="23" t="s">
        <v>11</v>
      </c>
    </row>
    <row r="3" spans="1:18" s="3" customFormat="1" ht="35.25" customHeight="1" x14ac:dyDescent="0.25">
      <c r="A3" s="15"/>
      <c r="B3" s="15"/>
      <c r="C3" s="23"/>
      <c r="D3" s="23"/>
      <c r="E3" s="2" t="s">
        <v>13</v>
      </c>
      <c r="F3" s="2" t="s">
        <v>14</v>
      </c>
      <c r="G3" s="2" t="s">
        <v>15</v>
      </c>
      <c r="H3" s="23"/>
      <c r="I3" s="23"/>
      <c r="J3" s="23"/>
      <c r="K3" s="23"/>
      <c r="L3" s="23"/>
      <c r="M3" s="23"/>
      <c r="N3" s="23"/>
      <c r="O3" s="23"/>
      <c r="P3" s="23"/>
      <c r="Q3" s="23"/>
      <c r="R3" s="23"/>
    </row>
    <row r="4" spans="1:18" ht="42.75" x14ac:dyDescent="0.25">
      <c r="A4" s="4">
        <v>1</v>
      </c>
      <c r="B4" s="4" t="s">
        <v>1124</v>
      </c>
      <c r="C4" s="4" t="s">
        <v>1134</v>
      </c>
      <c r="D4" s="4" t="s">
        <v>1135</v>
      </c>
      <c r="E4" s="4" t="s">
        <v>19</v>
      </c>
      <c r="F4" s="5" t="s">
        <v>63</v>
      </c>
      <c r="G4" s="4" t="s">
        <v>20</v>
      </c>
      <c r="H4" s="6" t="s">
        <v>996</v>
      </c>
      <c r="I4" s="4">
        <v>12.6</v>
      </c>
      <c r="J4" s="4">
        <f t="shared" ref="J4:J11" si="0">+I4</f>
        <v>12.6</v>
      </c>
      <c r="K4" s="4" t="s">
        <v>22</v>
      </c>
      <c r="L4" s="9" t="s">
        <v>131</v>
      </c>
      <c r="M4" s="7" t="s">
        <v>1566</v>
      </c>
      <c r="N4" s="4" t="s">
        <v>1567</v>
      </c>
      <c r="O4" s="8">
        <v>9246314</v>
      </c>
      <c r="P4" s="9" t="s">
        <v>1137</v>
      </c>
      <c r="Q4" s="10">
        <f>VLOOKUP(A4,'[1]Informe Contratación 2019'!$B$3:$G$810,6,0)</f>
        <v>43538</v>
      </c>
      <c r="R4" s="10">
        <f>VLOOKUP(A4,'[1]Informe Contratación 2019'!$B$3:$I$1008,8,0)</f>
        <v>43751</v>
      </c>
    </row>
    <row r="5" spans="1:18" ht="85.5" x14ac:dyDescent="0.25">
      <c r="A5" s="4">
        <v>2</v>
      </c>
      <c r="B5" s="4" t="s">
        <v>1153</v>
      </c>
      <c r="C5" s="4" t="s">
        <v>1162</v>
      </c>
      <c r="D5" s="4" t="s">
        <v>1163</v>
      </c>
      <c r="E5" s="4" t="s">
        <v>19</v>
      </c>
      <c r="F5" s="5" t="s">
        <v>98</v>
      </c>
      <c r="G5" s="4" t="s">
        <v>43</v>
      </c>
      <c r="H5" s="6" t="s">
        <v>246</v>
      </c>
      <c r="I5" s="4">
        <v>11.6</v>
      </c>
      <c r="J5" s="4">
        <f t="shared" si="0"/>
        <v>11.6</v>
      </c>
      <c r="K5" s="4" t="s">
        <v>22</v>
      </c>
      <c r="L5" s="9" t="s">
        <v>742</v>
      </c>
      <c r="M5" s="7" t="s">
        <v>1566</v>
      </c>
      <c r="N5" s="4" t="s">
        <v>1567</v>
      </c>
      <c r="O5" s="8">
        <v>35000000</v>
      </c>
      <c r="P5" s="9" t="s">
        <v>1165</v>
      </c>
      <c r="Q5" s="10">
        <f>VLOOKUP(A5,'[1]Informe Contratación 2019'!$B$3:$G$810,6,0)</f>
        <v>43544</v>
      </c>
      <c r="R5" s="10">
        <f>VLOOKUP(A5,'[1]Informe Contratación 2019'!$B$3:$I$1008,8,0)</f>
        <v>43696</v>
      </c>
    </row>
    <row r="6" spans="1:18" ht="71.25" x14ac:dyDescent="0.25">
      <c r="A6" s="4">
        <v>3</v>
      </c>
      <c r="B6" s="4" t="s">
        <v>1129</v>
      </c>
      <c r="C6" s="4" t="s">
        <v>1138</v>
      </c>
      <c r="D6" s="4" t="s">
        <v>1139</v>
      </c>
      <c r="E6" s="4" t="s">
        <v>19</v>
      </c>
      <c r="F6" s="5" t="s">
        <v>1141</v>
      </c>
      <c r="G6" s="4" t="s">
        <v>1142</v>
      </c>
      <c r="H6" s="6" t="s">
        <v>69</v>
      </c>
      <c r="I6" s="4">
        <v>8.1199999999999992</v>
      </c>
      <c r="J6" s="4">
        <f t="shared" si="0"/>
        <v>8.1199999999999992</v>
      </c>
      <c r="K6" s="4" t="s">
        <v>22</v>
      </c>
      <c r="L6" s="9" t="s">
        <v>264</v>
      </c>
      <c r="M6" s="7" t="s">
        <v>1566</v>
      </c>
      <c r="N6" s="4" t="s">
        <v>1567</v>
      </c>
      <c r="O6" s="8">
        <v>35000000</v>
      </c>
      <c r="P6" s="9" t="s">
        <v>265</v>
      </c>
      <c r="Q6" s="10">
        <f>VLOOKUP(A6,'[1]Informe Contratación 2019'!$B$3:$G$810,6,0)</f>
        <v>43538</v>
      </c>
      <c r="R6" s="10">
        <f>VLOOKUP(A6,'[1]Informe Contratación 2019'!$B$3:$I$1008,8,0)</f>
        <v>43751</v>
      </c>
    </row>
    <row r="7" spans="1:18" ht="42.75" x14ac:dyDescent="0.25">
      <c r="A7" s="4">
        <v>4</v>
      </c>
      <c r="B7" s="4" t="s">
        <v>1133</v>
      </c>
      <c r="C7" s="4" t="s">
        <v>1143</v>
      </c>
      <c r="D7" s="4" t="s">
        <v>1144</v>
      </c>
      <c r="E7" s="4" t="s">
        <v>19</v>
      </c>
      <c r="F7" s="5" t="s">
        <v>403</v>
      </c>
      <c r="G7" s="4" t="s">
        <v>404</v>
      </c>
      <c r="H7" s="6" t="s">
        <v>44</v>
      </c>
      <c r="I7" s="4">
        <v>3.5</v>
      </c>
      <c r="J7" s="4">
        <f t="shared" si="0"/>
        <v>3.5</v>
      </c>
      <c r="K7" s="4" t="s">
        <v>22</v>
      </c>
      <c r="L7" s="9" t="s">
        <v>84</v>
      </c>
      <c r="M7" s="7" t="s">
        <v>1566</v>
      </c>
      <c r="N7" s="4" t="s">
        <v>1567</v>
      </c>
      <c r="O7" s="8">
        <v>42000000</v>
      </c>
      <c r="P7" s="9" t="s">
        <v>1146</v>
      </c>
      <c r="Q7" s="10">
        <f>VLOOKUP(A7,'[1]Informe Contratación 2019'!$B$3:$G$810,6,0)</f>
        <v>43539</v>
      </c>
      <c r="R7" s="10">
        <f>VLOOKUP(A7,'[1]Informe Contratación 2019'!$B$3:$I$1008,8,0)</f>
        <v>43752</v>
      </c>
    </row>
    <row r="8" spans="1:18" ht="71.25" x14ac:dyDescent="0.25">
      <c r="A8" s="4">
        <v>6</v>
      </c>
      <c r="B8" s="4" t="s">
        <v>1145</v>
      </c>
      <c r="C8" s="4" t="s">
        <v>1155</v>
      </c>
      <c r="D8" s="4" t="s">
        <v>1156</v>
      </c>
      <c r="E8" s="4" t="s">
        <v>19</v>
      </c>
      <c r="F8" s="5" t="s">
        <v>63</v>
      </c>
      <c r="G8" s="4" t="s">
        <v>20</v>
      </c>
      <c r="H8" s="6" t="s">
        <v>1158</v>
      </c>
      <c r="I8" s="4">
        <v>10.6</v>
      </c>
      <c r="J8" s="4">
        <f t="shared" si="0"/>
        <v>10.6</v>
      </c>
      <c r="K8" s="4" t="s">
        <v>22</v>
      </c>
      <c r="L8" s="9" t="s">
        <v>131</v>
      </c>
      <c r="M8" s="7" t="s">
        <v>1566</v>
      </c>
      <c r="N8" s="4" t="s">
        <v>1567</v>
      </c>
      <c r="O8" s="8">
        <v>58968000</v>
      </c>
      <c r="P8" s="9" t="s">
        <v>1159</v>
      </c>
      <c r="Q8" s="10">
        <f>VLOOKUP(A8,'[1]Informe Contratación 2019'!$B$3:$G$810,6,0)</f>
        <v>43542</v>
      </c>
      <c r="R8" s="10">
        <f>VLOOKUP(A8,'[1]Informe Contratación 2019'!$B$3:$I$1008,8,0)</f>
        <v>43816</v>
      </c>
    </row>
    <row r="9" spans="1:18" ht="85.5" x14ac:dyDescent="0.25">
      <c r="A9" s="4">
        <v>7</v>
      </c>
      <c r="B9" s="4" t="s">
        <v>1149</v>
      </c>
      <c r="C9" s="4" t="s">
        <v>1492</v>
      </c>
      <c r="D9" s="4" t="s">
        <v>1493</v>
      </c>
      <c r="E9" s="4" t="s">
        <v>19</v>
      </c>
      <c r="F9" s="5" t="s">
        <v>1513</v>
      </c>
      <c r="G9" s="4" t="s">
        <v>1514</v>
      </c>
      <c r="H9" s="6" t="s">
        <v>230</v>
      </c>
      <c r="I9" s="4">
        <v>9.5</v>
      </c>
      <c r="J9" s="4">
        <f t="shared" si="0"/>
        <v>9.5</v>
      </c>
      <c r="K9" s="4" t="s">
        <v>22</v>
      </c>
      <c r="L9" s="9" t="s">
        <v>482</v>
      </c>
      <c r="M9" s="7" t="s">
        <v>1566</v>
      </c>
      <c r="N9" s="4" t="s">
        <v>1567</v>
      </c>
      <c r="O9" s="8">
        <v>49000000</v>
      </c>
      <c r="P9" s="9" t="s">
        <v>1161</v>
      </c>
      <c r="Q9" s="10">
        <f>VLOOKUP(A9,'[1]Informe Contratación 2019'!$B$3:$G$810,6,0)</f>
        <v>43542</v>
      </c>
      <c r="R9" s="10">
        <f>VLOOKUP(A9,'[1]Informe Contratación 2019'!$B$3:$I$1008,8,0)</f>
        <v>43755</v>
      </c>
    </row>
    <row r="10" spans="1:18" ht="42.75" x14ac:dyDescent="0.25">
      <c r="A10" s="4">
        <v>8</v>
      </c>
      <c r="B10" s="4" t="s">
        <v>1136</v>
      </c>
      <c r="C10" s="4" t="s">
        <v>1147</v>
      </c>
      <c r="D10" s="4" t="s">
        <v>1148</v>
      </c>
      <c r="E10" s="4" t="s">
        <v>19</v>
      </c>
      <c r="F10" s="5" t="s">
        <v>98</v>
      </c>
      <c r="G10" s="4" t="s">
        <v>342</v>
      </c>
      <c r="H10" s="6" t="s">
        <v>44</v>
      </c>
      <c r="I10" s="4">
        <v>38.5</v>
      </c>
      <c r="J10" s="4">
        <f t="shared" si="0"/>
        <v>38.5</v>
      </c>
      <c r="K10" s="4" t="s">
        <v>22</v>
      </c>
      <c r="L10" s="9" t="s">
        <v>45</v>
      </c>
      <c r="M10" s="7" t="s">
        <v>1566</v>
      </c>
      <c r="N10" s="4" t="s">
        <v>1567</v>
      </c>
      <c r="O10" s="8">
        <v>63000000</v>
      </c>
      <c r="P10" s="9" t="s">
        <v>1150</v>
      </c>
      <c r="Q10" s="10">
        <f>VLOOKUP(A10,'[1]Informe Contratación 2019'!$B$3:$G$810,6,0)</f>
        <v>43542</v>
      </c>
      <c r="R10" s="10">
        <f>VLOOKUP(A10,'[1]Informe Contratación 2019'!$B$3:$I$1008,8,0)</f>
        <v>43755</v>
      </c>
    </row>
    <row r="11" spans="1:18" ht="42.75" x14ac:dyDescent="0.25">
      <c r="A11" s="4">
        <v>9</v>
      </c>
      <c r="B11" s="4" t="s">
        <v>1140</v>
      </c>
      <c r="C11" s="4" t="s">
        <v>1151</v>
      </c>
      <c r="D11" s="4" t="s">
        <v>1152</v>
      </c>
      <c r="E11" s="4" t="s">
        <v>19</v>
      </c>
      <c r="F11" s="5" t="s">
        <v>63</v>
      </c>
      <c r="G11" s="4" t="s">
        <v>20</v>
      </c>
      <c r="H11" s="6" t="s">
        <v>405</v>
      </c>
      <c r="I11" s="4">
        <v>2.1</v>
      </c>
      <c r="J11" s="4">
        <f t="shared" si="0"/>
        <v>2.1</v>
      </c>
      <c r="K11" s="4" t="s">
        <v>22</v>
      </c>
      <c r="L11" s="9" t="s">
        <v>546</v>
      </c>
      <c r="M11" s="7" t="s">
        <v>1566</v>
      </c>
      <c r="N11" s="4" t="s">
        <v>1567</v>
      </c>
      <c r="O11" s="8">
        <v>28000000</v>
      </c>
      <c r="P11" s="9" t="s">
        <v>1154</v>
      </c>
      <c r="Q11" s="10">
        <f>VLOOKUP(A11,'[1]Informe Contratación 2019'!$B$3:$G$810,6,0)</f>
        <v>43539</v>
      </c>
      <c r="R11" s="10">
        <f>VLOOKUP(A11,'[1]Informe Contratación 2019'!$B$3:$I$1008,8,0)</f>
        <v>43752</v>
      </c>
    </row>
    <row r="12" spans="1:18" ht="42.75" x14ac:dyDescent="0.25">
      <c r="A12" s="4">
        <v>11</v>
      </c>
      <c r="B12" s="4" t="s">
        <v>1168</v>
      </c>
      <c r="C12" s="4" t="s">
        <v>1177</v>
      </c>
      <c r="D12" s="4" t="s">
        <v>1178</v>
      </c>
      <c r="E12" s="4" t="s">
        <v>19</v>
      </c>
      <c r="F12" s="5" t="s">
        <v>561</v>
      </c>
      <c r="G12" s="4" t="s">
        <v>1504</v>
      </c>
      <c r="H12" s="6" t="s">
        <v>234</v>
      </c>
      <c r="I12" s="4"/>
      <c r="J12" s="4"/>
      <c r="K12" s="4" t="s">
        <v>22</v>
      </c>
      <c r="L12" s="9" t="s">
        <v>596</v>
      </c>
      <c r="M12" s="7" t="s">
        <v>1566</v>
      </c>
      <c r="N12" s="4" t="s">
        <v>1567</v>
      </c>
      <c r="O12" s="8">
        <v>9000000</v>
      </c>
      <c r="P12" s="9" t="s">
        <v>1180</v>
      </c>
      <c r="Q12" s="10">
        <v>43557</v>
      </c>
      <c r="R12" s="10">
        <v>43539</v>
      </c>
    </row>
    <row r="13" spans="1:18" ht="99.75" x14ac:dyDescent="0.25">
      <c r="A13" s="4">
        <v>12</v>
      </c>
      <c r="B13" s="4" t="s">
        <v>1157</v>
      </c>
      <c r="C13" s="4" t="s">
        <v>1166</v>
      </c>
      <c r="D13" s="4" t="s">
        <v>1167</v>
      </c>
      <c r="E13" s="4" t="s">
        <v>19</v>
      </c>
      <c r="F13" s="5" t="s">
        <v>608</v>
      </c>
      <c r="G13" s="4" t="s">
        <v>609</v>
      </c>
      <c r="H13" s="6" t="s">
        <v>44</v>
      </c>
      <c r="I13" s="4">
        <v>12.1</v>
      </c>
      <c r="J13" s="4">
        <f t="shared" ref="J13:J60" si="1">+I13</f>
        <v>12.1</v>
      </c>
      <c r="K13" s="4" t="s">
        <v>22</v>
      </c>
      <c r="L13" s="9" t="s">
        <v>1169</v>
      </c>
      <c r="M13" s="7" t="s">
        <v>1566</v>
      </c>
      <c r="N13" s="4" t="s">
        <v>1567</v>
      </c>
      <c r="O13" s="8">
        <v>63000000</v>
      </c>
      <c r="P13" s="9" t="s">
        <v>1170</v>
      </c>
      <c r="Q13" s="10">
        <f>VLOOKUP(A13,'[1]Informe Contratación 2019'!$B$3:$G$810,6,0)</f>
        <v>43556</v>
      </c>
      <c r="R13" s="10">
        <f>VLOOKUP(A13,'[1]Informe Contratación 2019'!$B$3:$I$1008,8,0)</f>
        <v>43769</v>
      </c>
    </row>
    <row r="14" spans="1:18" ht="42.75" x14ac:dyDescent="0.25">
      <c r="A14" s="4">
        <v>14</v>
      </c>
      <c r="B14" s="4" t="s">
        <v>1164</v>
      </c>
      <c r="C14" s="4" t="s">
        <v>1515</v>
      </c>
      <c r="D14" s="4" t="s">
        <v>1516</v>
      </c>
      <c r="E14" s="4" t="s">
        <v>19</v>
      </c>
      <c r="F14" s="5" t="s">
        <v>63</v>
      </c>
      <c r="G14" s="4" t="s">
        <v>20</v>
      </c>
      <c r="H14" s="6" t="s">
        <v>692</v>
      </c>
      <c r="I14" s="4">
        <v>17.2</v>
      </c>
      <c r="J14" s="4">
        <f t="shared" si="1"/>
        <v>17.2</v>
      </c>
      <c r="K14" s="4" t="s">
        <v>22</v>
      </c>
      <c r="L14" s="9" t="s">
        <v>84</v>
      </c>
      <c r="M14" s="7" t="s">
        <v>1566</v>
      </c>
      <c r="N14" s="4" t="s">
        <v>1567</v>
      </c>
      <c r="O14" s="8">
        <v>63000000</v>
      </c>
      <c r="P14" s="9" t="s">
        <v>636</v>
      </c>
      <c r="Q14" s="10">
        <f>VLOOKUP(A14,'[1]Informe Contratación 2019'!$B$3:$G$810,6,0)</f>
        <v>43546</v>
      </c>
      <c r="R14" s="10">
        <f>VLOOKUP(A14,'[1]Informe Contratación 2019'!$B$3:$I$1008,8,0)</f>
        <v>43760</v>
      </c>
    </row>
    <row r="15" spans="1:18" ht="71.25" x14ac:dyDescent="0.25">
      <c r="A15" s="4">
        <v>15</v>
      </c>
      <c r="B15" s="4" t="s">
        <v>1160</v>
      </c>
      <c r="C15" s="4" t="s">
        <v>1171</v>
      </c>
      <c r="D15" s="4" t="s">
        <v>1172</v>
      </c>
      <c r="E15" s="4" t="s">
        <v>19</v>
      </c>
      <c r="F15" s="5" t="s">
        <v>63</v>
      </c>
      <c r="G15" s="4" t="s">
        <v>20</v>
      </c>
      <c r="H15" s="6" t="s">
        <v>1174</v>
      </c>
      <c r="I15" s="4" t="s">
        <v>329</v>
      </c>
      <c r="J15" s="4" t="str">
        <f t="shared" si="1"/>
        <v>NO APLICA</v>
      </c>
      <c r="K15" s="4" t="s">
        <v>22</v>
      </c>
      <c r="L15" s="9" t="s">
        <v>184</v>
      </c>
      <c r="M15" s="7" t="s">
        <v>1566</v>
      </c>
      <c r="N15" s="4" t="s">
        <v>1567</v>
      </c>
      <c r="O15" s="8">
        <v>28000000</v>
      </c>
      <c r="P15" s="9" t="s">
        <v>1175</v>
      </c>
      <c r="Q15" s="10">
        <f>VLOOKUP(A15,'[1]Informe Contratación 2019'!$B$3:$G$810,6,0)</f>
        <v>43546</v>
      </c>
      <c r="R15" s="10">
        <f>VLOOKUP(A15,'[1]Informe Contratación 2019'!$B$3:$I$1008,8,0)</f>
        <v>43759</v>
      </c>
    </row>
    <row r="16" spans="1:18" ht="57" x14ac:dyDescent="0.25">
      <c r="A16" s="4">
        <v>16</v>
      </c>
      <c r="B16" s="4" t="s">
        <v>1179</v>
      </c>
      <c r="C16" s="4" t="s">
        <v>1190</v>
      </c>
      <c r="D16" s="4" t="s">
        <v>1191</v>
      </c>
      <c r="E16" s="4" t="s">
        <v>19</v>
      </c>
      <c r="F16" s="5" t="s">
        <v>63</v>
      </c>
      <c r="G16" s="4" t="s">
        <v>20</v>
      </c>
      <c r="H16" s="6" t="s">
        <v>234</v>
      </c>
      <c r="I16" s="4">
        <v>11.6</v>
      </c>
      <c r="J16" s="4">
        <f t="shared" si="1"/>
        <v>11.6</v>
      </c>
      <c r="K16" s="4" t="s">
        <v>22</v>
      </c>
      <c r="L16" s="9" t="s">
        <v>84</v>
      </c>
      <c r="M16" s="7" t="s">
        <v>1566</v>
      </c>
      <c r="N16" s="4" t="s">
        <v>1567</v>
      </c>
      <c r="O16" s="8">
        <v>35000000</v>
      </c>
      <c r="P16" s="9" t="s">
        <v>1193</v>
      </c>
      <c r="Q16" s="10">
        <f>VLOOKUP(A16,'[1]Informe Contratación 2019'!$B$3:$G$810,6,0)</f>
        <v>43565</v>
      </c>
      <c r="R16" s="10">
        <f>VLOOKUP(A16,'[1]Informe Contratación 2019'!$B$3:$I$1008,8,0)</f>
        <v>43778</v>
      </c>
    </row>
    <row r="17" spans="1:18" ht="99.75" x14ac:dyDescent="0.25">
      <c r="A17" s="4">
        <v>18</v>
      </c>
      <c r="B17" s="4" t="s">
        <v>1176</v>
      </c>
      <c r="C17" s="4" t="s">
        <v>1184</v>
      </c>
      <c r="D17" s="4" t="s">
        <v>1185</v>
      </c>
      <c r="E17" s="4" t="s">
        <v>19</v>
      </c>
      <c r="F17" s="5" t="s">
        <v>171</v>
      </c>
      <c r="G17" s="4" t="s">
        <v>1187</v>
      </c>
      <c r="H17" s="6" t="s">
        <v>1188</v>
      </c>
      <c r="I17" s="4">
        <v>8.11</v>
      </c>
      <c r="J17" s="4">
        <f t="shared" si="1"/>
        <v>8.11</v>
      </c>
      <c r="K17" s="4" t="s">
        <v>22</v>
      </c>
      <c r="L17" s="9" t="s">
        <v>176</v>
      </c>
      <c r="M17" s="7" t="s">
        <v>1566</v>
      </c>
      <c r="N17" s="4" t="s">
        <v>1567</v>
      </c>
      <c r="O17" s="8">
        <v>45500000</v>
      </c>
      <c r="P17" s="9" t="s">
        <v>1189</v>
      </c>
      <c r="Q17" s="10">
        <f>VLOOKUP(A17,'[1]Informe Contratación 2019'!$B$3:$G$810,6,0)</f>
        <v>43564</v>
      </c>
      <c r="R17" s="10">
        <f>VLOOKUP(A17,'[1]Informe Contratación 2019'!$B$3:$I$1008,8,0)</f>
        <v>43777</v>
      </c>
    </row>
    <row r="18" spans="1:18" ht="57" x14ac:dyDescent="0.25">
      <c r="A18" s="4">
        <v>19</v>
      </c>
      <c r="B18" s="4" t="s">
        <v>1181</v>
      </c>
      <c r="C18" s="4" t="s">
        <v>1478</v>
      </c>
      <c r="D18" s="4" t="s">
        <v>1477</v>
      </c>
      <c r="E18" s="4" t="s">
        <v>19</v>
      </c>
      <c r="F18" s="5" t="s">
        <v>63</v>
      </c>
      <c r="G18" s="4" t="s">
        <v>20</v>
      </c>
      <c r="H18" s="6" t="s">
        <v>284</v>
      </c>
      <c r="I18" s="4">
        <v>18.5</v>
      </c>
      <c r="J18" s="4">
        <f t="shared" si="1"/>
        <v>18.5</v>
      </c>
      <c r="K18" s="4" t="s">
        <v>22</v>
      </c>
      <c r="L18" s="9" t="s">
        <v>1195</v>
      </c>
      <c r="M18" s="7" t="s">
        <v>1566</v>
      </c>
      <c r="N18" s="4" t="s">
        <v>1567</v>
      </c>
      <c r="O18" s="8">
        <v>72000000</v>
      </c>
      <c r="P18" s="9" t="s">
        <v>1196</v>
      </c>
      <c r="Q18" s="10">
        <f>VLOOKUP(A18,'[1]Informe Contratación 2019'!$B$3:$G$810,6,0)</f>
        <v>43567</v>
      </c>
      <c r="R18" s="10">
        <f>VLOOKUP(A18,'[1]Informe Contratación 2019'!$B$3:$I$1008,8,0)</f>
        <v>43810</v>
      </c>
    </row>
    <row r="19" spans="1:18" ht="42.75" x14ac:dyDescent="0.25">
      <c r="A19" s="4">
        <v>20</v>
      </c>
      <c r="B19" s="4" t="s">
        <v>1173</v>
      </c>
      <c r="C19" s="4" t="s">
        <v>1495</v>
      </c>
      <c r="D19" s="4" t="s">
        <v>1494</v>
      </c>
      <c r="E19" s="4" t="s">
        <v>19</v>
      </c>
      <c r="F19" s="5" t="s">
        <v>55</v>
      </c>
      <c r="G19" s="4" t="s">
        <v>20</v>
      </c>
      <c r="H19" s="6" t="s">
        <v>1182</v>
      </c>
      <c r="I19" s="4">
        <v>15</v>
      </c>
      <c r="J19" s="4">
        <f t="shared" si="1"/>
        <v>15</v>
      </c>
      <c r="K19" s="4" t="s">
        <v>22</v>
      </c>
      <c r="L19" s="9" t="s">
        <v>546</v>
      </c>
      <c r="M19" s="7" t="s">
        <v>1566</v>
      </c>
      <c r="N19" s="4" t="s">
        <v>1567</v>
      </c>
      <c r="O19" s="8">
        <v>10800000</v>
      </c>
      <c r="P19" s="9" t="s">
        <v>1183</v>
      </c>
      <c r="Q19" s="10">
        <f>VLOOKUP(A19,'[1]Informe Contratación 2019'!$B$3:$G$810,6,0)</f>
        <v>43563</v>
      </c>
      <c r="R19" s="10">
        <f>VLOOKUP(A19,'[1]Informe Contratación 2019'!$B$3:$I$1008,8,0)</f>
        <v>43745</v>
      </c>
    </row>
    <row r="20" spans="1:18" ht="99.75" x14ac:dyDescent="0.25">
      <c r="A20" s="4">
        <v>22</v>
      </c>
      <c r="B20" s="4" t="s">
        <v>1186</v>
      </c>
      <c r="C20" s="4" t="s">
        <v>1489</v>
      </c>
      <c r="D20" s="4" t="s">
        <v>1490</v>
      </c>
      <c r="E20" s="4" t="s">
        <v>19</v>
      </c>
      <c r="F20" s="5" t="s">
        <v>36</v>
      </c>
      <c r="G20" s="4" t="s">
        <v>37</v>
      </c>
      <c r="H20" s="6" t="s">
        <v>1198</v>
      </c>
      <c r="I20" s="4">
        <v>25.1</v>
      </c>
      <c r="J20" s="4">
        <f t="shared" si="1"/>
        <v>25.1</v>
      </c>
      <c r="K20" s="4" t="s">
        <v>22</v>
      </c>
      <c r="L20" s="9" t="s">
        <v>176</v>
      </c>
      <c r="M20" s="7" t="s">
        <v>1566</v>
      </c>
      <c r="N20" s="4" t="s">
        <v>1567</v>
      </c>
      <c r="O20" s="8">
        <v>45500000</v>
      </c>
      <c r="P20" s="9" t="s">
        <v>1199</v>
      </c>
      <c r="Q20" s="10">
        <f>VLOOKUP(A20,'[1]Informe Contratación 2019'!$B$3:$G$810,6,0)</f>
        <v>43577</v>
      </c>
      <c r="R20" s="10">
        <f>VLOOKUP(A20,'[1]Informe Contratación 2019'!$B$3:$I$1008,8,0)</f>
        <v>43790</v>
      </c>
    </row>
    <row r="21" spans="1:18" ht="99.75" x14ac:dyDescent="0.25">
      <c r="A21" s="4">
        <v>23</v>
      </c>
      <c r="B21" s="4" t="s">
        <v>1197</v>
      </c>
      <c r="C21" s="4" t="s">
        <v>1209</v>
      </c>
      <c r="D21" s="4" t="s">
        <v>1210</v>
      </c>
      <c r="E21" s="4" t="s">
        <v>19</v>
      </c>
      <c r="F21" s="5" t="s">
        <v>63</v>
      </c>
      <c r="G21" s="4" t="s">
        <v>20</v>
      </c>
      <c r="H21" s="6" t="s">
        <v>75</v>
      </c>
      <c r="I21" s="4">
        <v>2</v>
      </c>
      <c r="J21" s="4">
        <f t="shared" si="1"/>
        <v>2</v>
      </c>
      <c r="K21" s="4" t="s">
        <v>22</v>
      </c>
      <c r="L21" s="9" t="s">
        <v>605</v>
      </c>
      <c r="M21" s="7" t="s">
        <v>1566</v>
      </c>
      <c r="N21" s="4" t="s">
        <v>1567</v>
      </c>
      <c r="O21" s="8">
        <v>24000000</v>
      </c>
      <c r="P21" s="9" t="s">
        <v>1212</v>
      </c>
      <c r="Q21" s="10">
        <f>VLOOKUP(A21,'[1]Informe Contratación 2019'!$B$3:$G$810,6,0)</f>
        <v>43587</v>
      </c>
      <c r="R21" s="10">
        <f>VLOOKUP(A21,'[1]Informe Contratación 2019'!$B$3:$I$1008,8,0)</f>
        <v>43770</v>
      </c>
    </row>
    <row r="22" spans="1:18" ht="142.5" x14ac:dyDescent="0.25">
      <c r="A22" s="4">
        <v>24</v>
      </c>
      <c r="B22" s="4" t="s">
        <v>1194</v>
      </c>
      <c r="C22" s="4" t="s">
        <v>1204</v>
      </c>
      <c r="D22" s="4" t="s">
        <v>1205</v>
      </c>
      <c r="E22" s="4" t="s">
        <v>19</v>
      </c>
      <c r="F22" s="5" t="s">
        <v>702</v>
      </c>
      <c r="G22" s="4" t="s">
        <v>1570</v>
      </c>
      <c r="H22" s="6" t="s">
        <v>1207</v>
      </c>
      <c r="I22" s="4">
        <v>2.7</v>
      </c>
      <c r="J22" s="4">
        <f t="shared" si="1"/>
        <v>2.7</v>
      </c>
      <c r="K22" s="4" t="s">
        <v>22</v>
      </c>
      <c r="L22" s="9" t="s">
        <v>264</v>
      </c>
      <c r="M22" s="7" t="s">
        <v>1566</v>
      </c>
      <c r="N22" s="4" t="s">
        <v>1567</v>
      </c>
      <c r="O22" s="8">
        <v>54000000</v>
      </c>
      <c r="P22" s="9" t="s">
        <v>1208</v>
      </c>
      <c r="Q22" s="10">
        <f>VLOOKUP(A22,'[1]Informe Contratación 2019'!$B$3:$G$810,6,0)</f>
        <v>43588</v>
      </c>
      <c r="R22" s="10">
        <f>VLOOKUP(A22,'[1]Informe Contratación 2019'!$B$3:$I$1008,8,0)</f>
        <v>43771</v>
      </c>
    </row>
    <row r="23" spans="1:18" ht="99.75" x14ac:dyDescent="0.25">
      <c r="A23" s="4">
        <v>25</v>
      </c>
      <c r="B23" s="4" t="s">
        <v>1192</v>
      </c>
      <c r="C23" s="4" t="s">
        <v>1200</v>
      </c>
      <c r="D23" s="4" t="s">
        <v>1201</v>
      </c>
      <c r="E23" s="4" t="s">
        <v>19</v>
      </c>
      <c r="F23" s="5" t="s">
        <v>702</v>
      </c>
      <c r="G23" s="4" t="s">
        <v>1570</v>
      </c>
      <c r="H23" s="6" t="s">
        <v>69</v>
      </c>
      <c r="I23" s="4">
        <v>11.1</v>
      </c>
      <c r="J23" s="4">
        <f t="shared" si="1"/>
        <v>11.1</v>
      </c>
      <c r="K23" s="4" t="s">
        <v>22</v>
      </c>
      <c r="L23" s="9" t="s">
        <v>224</v>
      </c>
      <c r="M23" s="7" t="s">
        <v>1566</v>
      </c>
      <c r="N23" s="4" t="s">
        <v>1567</v>
      </c>
      <c r="O23" s="8">
        <v>48000000</v>
      </c>
      <c r="P23" s="9" t="s">
        <v>1203</v>
      </c>
      <c r="Q23" s="10">
        <f>VLOOKUP(A23,'[1]Informe Contratación 2019'!$B$3:$G$810,6,0)</f>
        <v>43587</v>
      </c>
      <c r="R23" s="10">
        <f>VLOOKUP(A23,'[1]Informe Contratación 2019'!$B$3:$I$1008,8,0)</f>
        <v>43770</v>
      </c>
    </row>
    <row r="24" spans="1:18" ht="99.75" x14ac:dyDescent="0.25">
      <c r="A24" s="4">
        <v>26</v>
      </c>
      <c r="B24" s="4" t="s">
        <v>1202</v>
      </c>
      <c r="C24" s="4" t="s">
        <v>1213</v>
      </c>
      <c r="D24" s="4" t="s">
        <v>1214</v>
      </c>
      <c r="E24" s="4" t="s">
        <v>19</v>
      </c>
      <c r="F24" s="5" t="s">
        <v>282</v>
      </c>
      <c r="G24" s="4" t="s">
        <v>1572</v>
      </c>
      <c r="H24" s="6" t="s">
        <v>223</v>
      </c>
      <c r="I24" s="4">
        <v>6.6</v>
      </c>
      <c r="J24" s="4">
        <f t="shared" si="1"/>
        <v>6.6</v>
      </c>
      <c r="K24" s="4" t="s">
        <v>22</v>
      </c>
      <c r="L24" s="9" t="s">
        <v>482</v>
      </c>
      <c r="M24" s="7" t="s">
        <v>1566</v>
      </c>
      <c r="N24" s="4" t="s">
        <v>1567</v>
      </c>
      <c r="O24" s="8">
        <v>24000000</v>
      </c>
      <c r="P24" s="9" t="s">
        <v>1216</v>
      </c>
      <c r="Q24" s="10">
        <f>VLOOKUP(A24,'[1]Informe Contratación 2019'!$B$3:$G$810,6,0)</f>
        <v>43587</v>
      </c>
      <c r="R24" s="10">
        <f>VLOOKUP(A24,'[1]Informe Contratación 2019'!$B$3:$I$1008,8,0)</f>
        <v>43770</v>
      </c>
    </row>
    <row r="25" spans="1:18" ht="71.25" x14ac:dyDescent="0.25">
      <c r="A25" s="4">
        <v>28</v>
      </c>
      <c r="B25" s="4" t="s">
        <v>1215</v>
      </c>
      <c r="C25" s="4" t="s">
        <v>1225</v>
      </c>
      <c r="D25" s="4" t="s">
        <v>1226</v>
      </c>
      <c r="E25" s="4" t="s">
        <v>19</v>
      </c>
      <c r="F25" s="5" t="s">
        <v>98</v>
      </c>
      <c r="G25" s="4" t="s">
        <v>43</v>
      </c>
      <c r="H25" s="6" t="s">
        <v>234</v>
      </c>
      <c r="I25" s="4">
        <v>2.2000000000000002</v>
      </c>
      <c r="J25" s="4">
        <f t="shared" si="1"/>
        <v>2.2000000000000002</v>
      </c>
      <c r="K25" s="4" t="s">
        <v>22</v>
      </c>
      <c r="L25" s="9" t="s">
        <v>247</v>
      </c>
      <c r="M25" s="7" t="s">
        <v>1566</v>
      </c>
      <c r="N25" s="4" t="s">
        <v>1567</v>
      </c>
      <c r="O25" s="8">
        <v>35000000</v>
      </c>
      <c r="P25" s="9" t="s">
        <v>1228</v>
      </c>
      <c r="Q25" s="10">
        <f>VLOOKUP(A25,'[1]Informe Contratación 2019'!$B$3:$G$810,6,0)</f>
        <v>43606</v>
      </c>
      <c r="R25" s="10">
        <f>VLOOKUP(A25,'[1]Informe Contratación 2019'!$B$3:$I$1008,8,0)</f>
        <v>43819</v>
      </c>
    </row>
    <row r="26" spans="1:18" ht="42.75" x14ac:dyDescent="0.25">
      <c r="A26" s="4">
        <v>30</v>
      </c>
      <c r="B26" s="4" t="s">
        <v>1206</v>
      </c>
      <c r="C26" s="4" t="s">
        <v>1217</v>
      </c>
      <c r="D26" s="4" t="s">
        <v>1218</v>
      </c>
      <c r="E26" s="4" t="s">
        <v>19</v>
      </c>
      <c r="F26" s="5" t="s">
        <v>63</v>
      </c>
      <c r="G26" s="4" t="s">
        <v>20</v>
      </c>
      <c r="H26" s="6" t="s">
        <v>279</v>
      </c>
      <c r="I26" s="4">
        <v>1.1000000000000001</v>
      </c>
      <c r="J26" s="4">
        <f t="shared" si="1"/>
        <v>1.1000000000000001</v>
      </c>
      <c r="K26" s="4" t="s">
        <v>22</v>
      </c>
      <c r="L26" s="9" t="s">
        <v>227</v>
      </c>
      <c r="M26" s="7" t="s">
        <v>1566</v>
      </c>
      <c r="N26" s="4" t="s">
        <v>1567</v>
      </c>
      <c r="O26" s="8">
        <v>24000000</v>
      </c>
      <c r="P26" s="9" t="s">
        <v>1220</v>
      </c>
      <c r="Q26" s="10">
        <f>VLOOKUP(A26,'[1]Informe Contratación 2019'!$B$3:$G$810,6,0)</f>
        <v>43599</v>
      </c>
      <c r="R26" s="10">
        <f>VLOOKUP(A26,'[1]Informe Contratación 2019'!$B$3:$I$1008,8,0)</f>
        <v>43782</v>
      </c>
    </row>
    <row r="27" spans="1:18" ht="42.75" x14ac:dyDescent="0.25">
      <c r="A27" s="4">
        <v>31</v>
      </c>
      <c r="B27" s="4" t="s">
        <v>1219</v>
      </c>
      <c r="C27" s="4" t="s">
        <v>1229</v>
      </c>
      <c r="D27" s="4" t="s">
        <v>1230</v>
      </c>
      <c r="E27" s="4" t="s">
        <v>19</v>
      </c>
      <c r="F27" s="5" t="s">
        <v>608</v>
      </c>
      <c r="G27" s="4" t="s">
        <v>609</v>
      </c>
      <c r="H27" s="6" t="s">
        <v>234</v>
      </c>
      <c r="I27" s="4">
        <v>2.7</v>
      </c>
      <c r="J27" s="4">
        <f t="shared" si="1"/>
        <v>2.7</v>
      </c>
      <c r="K27" s="4" t="s">
        <v>22</v>
      </c>
      <c r="L27" s="9" t="s">
        <v>198</v>
      </c>
      <c r="M27" s="7" t="s">
        <v>1566</v>
      </c>
      <c r="N27" s="4" t="s">
        <v>1567</v>
      </c>
      <c r="O27" s="8">
        <v>20000000</v>
      </c>
      <c r="P27" s="9" t="s">
        <v>1232</v>
      </c>
      <c r="Q27" s="10">
        <f>VLOOKUP(A27,'[1]Informe Contratación 2019'!$B$3:$G$810,6,0)</f>
        <v>43606</v>
      </c>
      <c r="R27" s="10">
        <f>VLOOKUP(A27,'[1]Informe Contratación 2019'!$B$3:$I$1008,8,0)</f>
        <v>43758</v>
      </c>
    </row>
    <row r="28" spans="1:18" ht="42.75" x14ac:dyDescent="0.25">
      <c r="A28" s="4">
        <v>32</v>
      </c>
      <c r="B28" s="4" t="s">
        <v>1223</v>
      </c>
      <c r="C28" s="4" t="s">
        <v>1233</v>
      </c>
      <c r="D28" s="4" t="s">
        <v>1234</v>
      </c>
      <c r="E28" s="4" t="s">
        <v>19</v>
      </c>
      <c r="F28" s="5" t="s">
        <v>503</v>
      </c>
      <c r="G28" s="4" t="s">
        <v>1236</v>
      </c>
      <c r="H28" s="6" t="s">
        <v>1207</v>
      </c>
      <c r="I28" s="4">
        <v>2.11</v>
      </c>
      <c r="J28" s="4">
        <f t="shared" si="1"/>
        <v>2.11</v>
      </c>
      <c r="K28" s="4" t="s">
        <v>22</v>
      </c>
      <c r="L28" s="9" t="s">
        <v>198</v>
      </c>
      <c r="M28" s="7" t="s">
        <v>1566</v>
      </c>
      <c r="N28" s="4" t="s">
        <v>1567</v>
      </c>
      <c r="O28" s="8">
        <v>30000000</v>
      </c>
      <c r="P28" s="9" t="s">
        <v>275</v>
      </c>
      <c r="Q28" s="10">
        <f>VLOOKUP(A28,'[1]Informe Contratación 2019'!$B$3:$G$810,6,0)</f>
        <v>43607</v>
      </c>
      <c r="R28" s="10">
        <f>VLOOKUP(A28,'[1]Informe Contratación 2019'!$B$3:$I$1008,8,0)</f>
        <v>43759</v>
      </c>
    </row>
    <row r="29" spans="1:18" ht="128.25" x14ac:dyDescent="0.25">
      <c r="A29" s="4">
        <v>33</v>
      </c>
      <c r="B29" s="4" t="s">
        <v>1211</v>
      </c>
      <c r="C29" s="4" t="s">
        <v>1221</v>
      </c>
      <c r="D29" s="4" t="s">
        <v>1222</v>
      </c>
      <c r="E29" s="4" t="s">
        <v>19</v>
      </c>
      <c r="F29" s="5" t="s">
        <v>98</v>
      </c>
      <c r="G29" s="4" t="s">
        <v>112</v>
      </c>
      <c r="H29" s="6" t="s">
        <v>234</v>
      </c>
      <c r="I29" s="4">
        <v>13.3</v>
      </c>
      <c r="J29" s="4">
        <f t="shared" si="1"/>
        <v>13.3</v>
      </c>
      <c r="K29" s="4" t="s">
        <v>22</v>
      </c>
      <c r="L29" s="9" t="s">
        <v>198</v>
      </c>
      <c r="M29" s="7" t="s">
        <v>1566</v>
      </c>
      <c r="N29" s="4" t="s">
        <v>1567</v>
      </c>
      <c r="O29" s="8">
        <v>50400000</v>
      </c>
      <c r="P29" s="9" t="s">
        <v>1224</v>
      </c>
      <c r="Q29" s="10">
        <f>VLOOKUP(A29,'[1]Informe Contratación 2019'!$B$3:$G$810,6,0)</f>
        <v>43606</v>
      </c>
      <c r="R29" s="10">
        <f>VLOOKUP(A29,'[1]Informe Contratación 2019'!$B$3:$I$1008,8,0)</f>
        <v>43819</v>
      </c>
    </row>
    <row r="30" spans="1:18" ht="85.5" x14ac:dyDescent="0.25">
      <c r="A30" s="4">
        <v>35</v>
      </c>
      <c r="B30" s="4" t="s">
        <v>1231</v>
      </c>
      <c r="C30" s="4" t="s">
        <v>1239</v>
      </c>
      <c r="D30" s="4" t="s">
        <v>1240</v>
      </c>
      <c r="E30" s="4" t="s">
        <v>19</v>
      </c>
      <c r="F30" s="5" t="s">
        <v>63</v>
      </c>
      <c r="G30" s="4" t="s">
        <v>20</v>
      </c>
      <c r="H30" s="6" t="s">
        <v>279</v>
      </c>
      <c r="I30" s="4">
        <v>20.100000000000001</v>
      </c>
      <c r="J30" s="4">
        <f t="shared" si="1"/>
        <v>20.100000000000001</v>
      </c>
      <c r="K30" s="4" t="s">
        <v>22</v>
      </c>
      <c r="L30" s="9" t="s">
        <v>311</v>
      </c>
      <c r="M30" s="7" t="s">
        <v>1566</v>
      </c>
      <c r="N30" s="4" t="s">
        <v>1567</v>
      </c>
      <c r="O30" s="8">
        <v>20000000</v>
      </c>
      <c r="P30" s="9" t="s">
        <v>1242</v>
      </c>
      <c r="Q30" s="10">
        <f>VLOOKUP(A30,'[1]Informe Contratación 2019'!$B$3:$G$810,6,0)</f>
        <v>43608</v>
      </c>
      <c r="R30" s="10">
        <f>VLOOKUP(A30,'[1]Informe Contratación 2019'!$B$3:$I$1008,8,0)</f>
        <v>43730</v>
      </c>
    </row>
    <row r="31" spans="1:18" ht="71.25" x14ac:dyDescent="0.25">
      <c r="A31" s="4">
        <v>36</v>
      </c>
      <c r="B31" s="4" t="s">
        <v>1235</v>
      </c>
      <c r="C31" s="4" t="s">
        <v>1503</v>
      </c>
      <c r="D31" s="4" t="s">
        <v>1502</v>
      </c>
      <c r="E31" s="4" t="s">
        <v>19</v>
      </c>
      <c r="F31" s="5" t="s">
        <v>1488</v>
      </c>
      <c r="G31" s="4" t="s">
        <v>1487</v>
      </c>
      <c r="H31" s="6" t="s">
        <v>279</v>
      </c>
      <c r="I31" s="4">
        <v>23.9</v>
      </c>
      <c r="J31" s="4">
        <f t="shared" si="1"/>
        <v>23.9</v>
      </c>
      <c r="K31" s="4" t="s">
        <v>22</v>
      </c>
      <c r="L31" s="9" t="s">
        <v>1244</v>
      </c>
      <c r="M31" s="7" t="s">
        <v>1566</v>
      </c>
      <c r="N31" s="4" t="s">
        <v>1567</v>
      </c>
      <c r="O31" s="8">
        <v>40000000</v>
      </c>
      <c r="P31" s="9" t="s">
        <v>1060</v>
      </c>
      <c r="Q31" s="10">
        <f>VLOOKUP(A31,'[1]Informe Contratación 2019'!$B$3:$G$810,6,0)</f>
        <v>43612</v>
      </c>
      <c r="R31" s="10">
        <f>VLOOKUP(A31,'[1]Informe Contratación 2019'!$B$3:$I$1008,8,0)</f>
        <v>43764</v>
      </c>
    </row>
    <row r="32" spans="1:18" ht="42.75" x14ac:dyDescent="0.25">
      <c r="A32" s="4">
        <v>37</v>
      </c>
      <c r="B32" s="4" t="s">
        <v>1227</v>
      </c>
      <c r="C32" s="4" t="s">
        <v>1517</v>
      </c>
      <c r="D32" s="4" t="s">
        <v>1518</v>
      </c>
      <c r="E32" s="4" t="s">
        <v>19</v>
      </c>
      <c r="F32" s="5" t="s">
        <v>305</v>
      </c>
      <c r="G32" s="4" t="s">
        <v>1519</v>
      </c>
      <c r="H32" s="6" t="s">
        <v>1207</v>
      </c>
      <c r="I32" s="4">
        <v>11.1</v>
      </c>
      <c r="J32" s="4">
        <f t="shared" si="1"/>
        <v>11.1</v>
      </c>
      <c r="K32" s="4" t="s">
        <v>22</v>
      </c>
      <c r="L32" s="9" t="s">
        <v>176</v>
      </c>
      <c r="M32" s="7" t="s">
        <v>1566</v>
      </c>
      <c r="N32" s="4" t="s">
        <v>1567</v>
      </c>
      <c r="O32" s="8">
        <v>70000000</v>
      </c>
      <c r="P32" s="9" t="s">
        <v>1238</v>
      </c>
      <c r="Q32" s="10">
        <f>VLOOKUP(A32,'[1]Informe Contratación 2019'!$B$3:$G$810,6,0)</f>
        <v>43612</v>
      </c>
      <c r="R32" s="10">
        <f>VLOOKUP(A32,'[1]Informe Contratación 2019'!$B$3:$I$1008,8,0)</f>
        <v>43825</v>
      </c>
    </row>
    <row r="33" spans="1:18" ht="57" x14ac:dyDescent="0.25">
      <c r="A33" s="4">
        <v>38</v>
      </c>
      <c r="B33" s="4" t="s">
        <v>1237</v>
      </c>
      <c r="C33" s="4" t="s">
        <v>1245</v>
      </c>
      <c r="D33" s="4" t="s">
        <v>1246</v>
      </c>
      <c r="E33" s="4" t="s">
        <v>19</v>
      </c>
      <c r="F33" s="5" t="s">
        <v>98</v>
      </c>
      <c r="G33" s="4" t="s">
        <v>1248</v>
      </c>
      <c r="H33" s="6" t="s">
        <v>1249</v>
      </c>
      <c r="I33" s="4">
        <v>9.3000000000000007</v>
      </c>
      <c r="J33" s="4">
        <f t="shared" si="1"/>
        <v>9.3000000000000007</v>
      </c>
      <c r="K33" s="4" t="s">
        <v>22</v>
      </c>
      <c r="L33" s="9" t="s">
        <v>546</v>
      </c>
      <c r="M33" s="7" t="s">
        <v>1566</v>
      </c>
      <c r="N33" s="4" t="s">
        <v>1567</v>
      </c>
      <c r="O33" s="8">
        <v>30000000</v>
      </c>
      <c r="P33" s="9" t="s">
        <v>1250</v>
      </c>
      <c r="Q33" s="10">
        <f>VLOOKUP(A33,'[1]Informe Contratación 2019'!$B$3:$G$810,6,0)</f>
        <v>43613</v>
      </c>
      <c r="R33" s="10">
        <f>VLOOKUP(A33,'[1]Informe Contratación 2019'!$B$3:$I$1008,8,0)</f>
        <v>43765</v>
      </c>
    </row>
    <row r="34" spans="1:18" ht="71.25" x14ac:dyDescent="0.25">
      <c r="A34" s="4">
        <v>40</v>
      </c>
      <c r="B34" s="4" t="s">
        <v>1241</v>
      </c>
      <c r="C34" s="4" t="s">
        <v>47</v>
      </c>
      <c r="D34" s="4" t="s">
        <v>1251</v>
      </c>
      <c r="E34" s="4" t="s">
        <v>19</v>
      </c>
      <c r="F34" s="5" t="s">
        <v>20</v>
      </c>
      <c r="G34" s="4" t="s">
        <v>20</v>
      </c>
      <c r="H34" s="6" t="s">
        <v>1253</v>
      </c>
      <c r="I34" s="4">
        <v>9.1</v>
      </c>
      <c r="J34" s="4">
        <f t="shared" si="1"/>
        <v>9.1</v>
      </c>
      <c r="K34" s="4" t="s">
        <v>22</v>
      </c>
      <c r="L34" s="9" t="s">
        <v>378</v>
      </c>
      <c r="M34" s="7" t="s">
        <v>1566</v>
      </c>
      <c r="N34" s="4" t="s">
        <v>1567</v>
      </c>
      <c r="O34" s="8">
        <v>30000000</v>
      </c>
      <c r="P34" s="9" t="s">
        <v>1254</v>
      </c>
      <c r="Q34" s="10">
        <f>VLOOKUP(A34,'[1]Informe Contratación 2019'!$B$3:$G$810,6,0)</f>
        <v>43626</v>
      </c>
      <c r="R34" s="10">
        <f>VLOOKUP(A34,'[1]Informe Contratación 2019'!$B$3:$I$1008,8,0)</f>
        <v>43778</v>
      </c>
    </row>
    <row r="35" spans="1:18" ht="99.75" x14ac:dyDescent="0.25">
      <c r="A35" s="4">
        <v>41</v>
      </c>
      <c r="B35" s="4" t="s">
        <v>1243</v>
      </c>
      <c r="C35" s="4" t="s">
        <v>1255</v>
      </c>
      <c r="D35" s="4" t="s">
        <v>1256</v>
      </c>
      <c r="E35" s="4" t="s">
        <v>19</v>
      </c>
      <c r="F35" s="5" t="s">
        <v>63</v>
      </c>
      <c r="G35" s="4" t="s">
        <v>20</v>
      </c>
      <c r="H35" s="6" t="s">
        <v>279</v>
      </c>
      <c r="I35" s="4">
        <v>18.100000000000001</v>
      </c>
      <c r="J35" s="4">
        <f t="shared" si="1"/>
        <v>18.100000000000001</v>
      </c>
      <c r="K35" s="4" t="s">
        <v>22</v>
      </c>
      <c r="L35" s="9" t="s">
        <v>1258</v>
      </c>
      <c r="M35" s="7" t="s">
        <v>1566</v>
      </c>
      <c r="N35" s="4" t="s">
        <v>1567</v>
      </c>
      <c r="O35" s="8">
        <v>40000000</v>
      </c>
      <c r="P35" s="9" t="s">
        <v>1259</v>
      </c>
      <c r="Q35" s="10">
        <f>VLOOKUP(A35,'[1]Informe Contratación 2019'!$B$3:$G$810,6,0)</f>
        <v>43628</v>
      </c>
      <c r="R35" s="10">
        <f>VLOOKUP(A35,'[1]Informe Contratación 2019'!$B$3:$I$1008,8,0)</f>
        <v>43749</v>
      </c>
    </row>
    <row r="36" spans="1:18" ht="71.25" x14ac:dyDescent="0.25">
      <c r="A36" s="4">
        <v>42</v>
      </c>
      <c r="B36" s="4" t="s">
        <v>1252</v>
      </c>
      <c r="C36" s="4" t="s">
        <v>1119</v>
      </c>
      <c r="D36" s="4" t="s">
        <v>1264</v>
      </c>
      <c r="E36" s="4" t="s">
        <v>19</v>
      </c>
      <c r="F36" s="5" t="s">
        <v>1488</v>
      </c>
      <c r="G36" s="4" t="s">
        <v>1487</v>
      </c>
      <c r="H36" s="6" t="s">
        <v>1266</v>
      </c>
      <c r="I36" s="4">
        <v>4.5</v>
      </c>
      <c r="J36" s="4">
        <f t="shared" si="1"/>
        <v>4.5</v>
      </c>
      <c r="K36" s="4" t="s">
        <v>22</v>
      </c>
      <c r="L36" s="9" t="s">
        <v>64</v>
      </c>
      <c r="M36" s="7" t="s">
        <v>1566</v>
      </c>
      <c r="N36" s="4" t="s">
        <v>1567</v>
      </c>
      <c r="O36" s="8">
        <v>40000000</v>
      </c>
      <c r="P36" s="9" t="s">
        <v>1267</v>
      </c>
      <c r="Q36" s="10">
        <f>VLOOKUP(A36,'[1]Informe Contratación 2019'!$B$3:$G$810,6,0)</f>
        <v>43634</v>
      </c>
      <c r="R36" s="10">
        <f>VLOOKUP(A36,'[1]Informe Contratación 2019'!$B$3:$I$1008,8,0)</f>
        <v>43786</v>
      </c>
    </row>
    <row r="37" spans="1:18" ht="57" x14ac:dyDescent="0.25">
      <c r="A37" s="4">
        <v>43</v>
      </c>
      <c r="B37" s="4" t="s">
        <v>1257</v>
      </c>
      <c r="C37" s="4" t="s">
        <v>1268</v>
      </c>
      <c r="D37" s="4" t="s">
        <v>1269</v>
      </c>
      <c r="E37" s="4" t="s">
        <v>19</v>
      </c>
      <c r="F37" s="5" t="s">
        <v>63</v>
      </c>
      <c r="G37" s="4" t="s">
        <v>20</v>
      </c>
      <c r="H37" s="6" t="s">
        <v>223</v>
      </c>
      <c r="I37" s="4">
        <v>6.3</v>
      </c>
      <c r="J37" s="4">
        <f t="shared" si="1"/>
        <v>6.3</v>
      </c>
      <c r="K37" s="4" t="s">
        <v>22</v>
      </c>
      <c r="L37" s="9" t="s">
        <v>227</v>
      </c>
      <c r="M37" s="7" t="s">
        <v>1566</v>
      </c>
      <c r="N37" s="4" t="s">
        <v>1567</v>
      </c>
      <c r="O37" s="8">
        <v>28000000</v>
      </c>
      <c r="P37" s="9" t="s">
        <v>1271</v>
      </c>
      <c r="Q37" s="10">
        <f>VLOOKUP(A37,'[1]Informe Contratación 2019'!$B$3:$G$810,6,0)</f>
        <v>43635</v>
      </c>
      <c r="R37" s="10">
        <f>VLOOKUP(A37,'[1]Informe Contratación 2019'!$B$3:$I$1008,8,0)</f>
        <v>43817</v>
      </c>
    </row>
    <row r="38" spans="1:18" ht="42.75" x14ac:dyDescent="0.25">
      <c r="A38" s="4">
        <v>44</v>
      </c>
      <c r="B38" s="4" t="s">
        <v>1262</v>
      </c>
      <c r="C38" s="4" t="s">
        <v>1272</v>
      </c>
      <c r="D38" s="4" t="s">
        <v>1273</v>
      </c>
      <c r="E38" s="4" t="s">
        <v>19</v>
      </c>
      <c r="F38" s="5" t="s">
        <v>1141</v>
      </c>
      <c r="G38" s="4" t="s">
        <v>1275</v>
      </c>
      <c r="H38" s="6" t="s">
        <v>234</v>
      </c>
      <c r="I38" s="4">
        <v>9.6</v>
      </c>
      <c r="J38" s="4">
        <f t="shared" si="1"/>
        <v>9.6</v>
      </c>
      <c r="K38" s="4" t="s">
        <v>22</v>
      </c>
      <c r="L38" s="9" t="s">
        <v>84</v>
      </c>
      <c r="M38" s="7" t="s">
        <v>1566</v>
      </c>
      <c r="N38" s="4" t="s">
        <v>1567</v>
      </c>
      <c r="O38" s="8">
        <v>36000000</v>
      </c>
      <c r="P38" s="9" t="s">
        <v>122</v>
      </c>
      <c r="Q38" s="10">
        <f>VLOOKUP(A38,'[1]Informe Contratación 2019'!$B$3:$G$810,6,0)</f>
        <v>43633</v>
      </c>
      <c r="R38" s="10">
        <f>VLOOKUP(A38,'[1]Informe Contratación 2019'!$B$3:$I$1008,8,0)</f>
        <v>43785</v>
      </c>
    </row>
    <row r="39" spans="1:18" ht="99.75" x14ac:dyDescent="0.25">
      <c r="A39" s="4">
        <v>45</v>
      </c>
      <c r="B39" s="4" t="s">
        <v>1247</v>
      </c>
      <c r="C39" s="4" t="s">
        <v>1260</v>
      </c>
      <c r="D39" s="4" t="s">
        <v>1261</v>
      </c>
      <c r="E39" s="4" t="s">
        <v>19</v>
      </c>
      <c r="F39" s="5" t="s">
        <v>63</v>
      </c>
      <c r="G39" s="4" t="s">
        <v>20</v>
      </c>
      <c r="H39" s="6" t="s">
        <v>584</v>
      </c>
      <c r="I39" s="4">
        <v>5.6</v>
      </c>
      <c r="J39" s="4">
        <f t="shared" si="1"/>
        <v>5.6</v>
      </c>
      <c r="K39" s="4" t="s">
        <v>22</v>
      </c>
      <c r="L39" s="9" t="s">
        <v>58</v>
      </c>
      <c r="M39" s="7" t="s">
        <v>1566</v>
      </c>
      <c r="N39" s="4" t="s">
        <v>1567</v>
      </c>
      <c r="O39" s="8">
        <v>36000000</v>
      </c>
      <c r="P39" s="9" t="s">
        <v>1263</v>
      </c>
      <c r="Q39" s="10">
        <f>VLOOKUP(A39,'[1]Informe Contratación 2019'!$B$3:$G$810,6,0)</f>
        <v>43641</v>
      </c>
      <c r="R39" s="10">
        <f>VLOOKUP(A39,'[1]Informe Contratación 2019'!$B$3:$I$1008,8,0)</f>
        <v>43823</v>
      </c>
    </row>
    <row r="40" spans="1:18" ht="85.5" x14ac:dyDescent="0.25">
      <c r="A40" s="4">
        <v>46</v>
      </c>
      <c r="B40" s="4" t="s">
        <v>1265</v>
      </c>
      <c r="C40" s="4" t="s">
        <v>1506</v>
      </c>
      <c r="D40" s="4" t="s">
        <v>1507</v>
      </c>
      <c r="E40" s="4" t="s">
        <v>19</v>
      </c>
      <c r="F40" s="5" t="s">
        <v>63</v>
      </c>
      <c r="G40" s="4" t="s">
        <v>20</v>
      </c>
      <c r="H40" s="6" t="s">
        <v>1277</v>
      </c>
      <c r="I40" s="4">
        <v>14.5</v>
      </c>
      <c r="J40" s="4">
        <f t="shared" si="1"/>
        <v>14.5</v>
      </c>
      <c r="K40" s="4" t="s">
        <v>22</v>
      </c>
      <c r="L40" s="9" t="s">
        <v>546</v>
      </c>
      <c r="M40" s="7" t="s">
        <v>1566</v>
      </c>
      <c r="N40" s="4" t="s">
        <v>1567</v>
      </c>
      <c r="O40" s="8">
        <v>13700000</v>
      </c>
      <c r="P40" s="9" t="s">
        <v>1278</v>
      </c>
      <c r="Q40" s="10">
        <f>VLOOKUP(A40,'[1]Informe Contratación 2019'!$B$3:$G$810,6,0)</f>
        <v>43637</v>
      </c>
      <c r="R40" s="10">
        <f>VLOOKUP(A40,'[1]Informe Contratación 2019'!$B$3:$I$1008,8,0)</f>
        <v>43697</v>
      </c>
    </row>
    <row r="41" spans="1:18" ht="71.25" x14ac:dyDescent="0.25">
      <c r="A41" s="4">
        <v>48</v>
      </c>
      <c r="B41" s="4" t="s">
        <v>1276</v>
      </c>
      <c r="C41" s="4" t="s">
        <v>1287</v>
      </c>
      <c r="D41" s="4" t="s">
        <v>1288</v>
      </c>
      <c r="E41" s="4" t="s">
        <v>19</v>
      </c>
      <c r="F41" s="5" t="s">
        <v>36</v>
      </c>
      <c r="G41" s="4" t="s">
        <v>1290</v>
      </c>
      <c r="H41" s="6" t="s">
        <v>1291</v>
      </c>
      <c r="I41" s="4">
        <v>8.6999999999999993</v>
      </c>
      <c r="J41" s="4">
        <f t="shared" si="1"/>
        <v>8.6999999999999993</v>
      </c>
      <c r="K41" s="4" t="s">
        <v>22</v>
      </c>
      <c r="L41" s="9" t="s">
        <v>546</v>
      </c>
      <c r="M41" s="7" t="s">
        <v>1566</v>
      </c>
      <c r="N41" s="4" t="s">
        <v>1567</v>
      </c>
      <c r="O41" s="8">
        <v>16000000</v>
      </c>
      <c r="P41" s="9" t="s">
        <v>1292</v>
      </c>
      <c r="Q41" s="10">
        <f>VLOOKUP(A41,'[1]Informe Contratación 2019'!$B$3:$G$810,6,0)</f>
        <v>43642</v>
      </c>
      <c r="R41" s="10">
        <f>VLOOKUP(A41,'[1]Informe Contratación 2019'!$B$3:$I$1008,8,0)</f>
        <v>43702</v>
      </c>
    </row>
    <row r="42" spans="1:18" ht="85.5" x14ac:dyDescent="0.25">
      <c r="A42" s="4">
        <v>49</v>
      </c>
      <c r="B42" s="4" t="s">
        <v>1270</v>
      </c>
      <c r="C42" s="4" t="s">
        <v>572</v>
      </c>
      <c r="D42" s="4" t="s">
        <v>1279</v>
      </c>
      <c r="E42" s="4" t="s">
        <v>19</v>
      </c>
      <c r="F42" s="5" t="s">
        <v>920</v>
      </c>
      <c r="G42" s="4" t="s">
        <v>952</v>
      </c>
      <c r="H42" s="6" t="s">
        <v>234</v>
      </c>
      <c r="I42" s="4">
        <v>1.1000000000000001</v>
      </c>
      <c r="J42" s="4">
        <f t="shared" si="1"/>
        <v>1.1000000000000001</v>
      </c>
      <c r="K42" s="4" t="s">
        <v>22</v>
      </c>
      <c r="L42" s="9" t="s">
        <v>84</v>
      </c>
      <c r="M42" s="7" t="s">
        <v>1566</v>
      </c>
      <c r="N42" s="4" t="s">
        <v>1567</v>
      </c>
      <c r="O42" s="8">
        <v>20000000</v>
      </c>
      <c r="P42" s="9" t="s">
        <v>1281</v>
      </c>
      <c r="Q42" s="10">
        <f>VLOOKUP(A42,'[1]Informe Contratación 2019'!$B$3:$G$810,6,0)</f>
        <v>43649</v>
      </c>
      <c r="R42" s="10">
        <f>VLOOKUP(A42,'[1]Informe Contratación 2019'!$B$3:$I$1008,8,0)</f>
        <v>43801</v>
      </c>
    </row>
    <row r="43" spans="1:18" ht="42.75" x14ac:dyDescent="0.25">
      <c r="A43" s="4">
        <v>52</v>
      </c>
      <c r="B43" s="4" t="s">
        <v>1284</v>
      </c>
      <c r="C43" s="4" t="s">
        <v>1505</v>
      </c>
      <c r="D43" s="4" t="s">
        <v>1295</v>
      </c>
      <c r="E43" s="4" t="s">
        <v>19</v>
      </c>
      <c r="F43" s="5" t="s">
        <v>305</v>
      </c>
      <c r="G43" s="4" t="s">
        <v>306</v>
      </c>
      <c r="H43" s="6" t="s">
        <v>1297</v>
      </c>
      <c r="I43" s="4">
        <v>9</v>
      </c>
      <c r="J43" s="4">
        <f t="shared" si="1"/>
        <v>9</v>
      </c>
      <c r="K43" s="4" t="s">
        <v>22</v>
      </c>
      <c r="L43" s="9" t="s">
        <v>1298</v>
      </c>
      <c r="M43" s="7" t="s">
        <v>1566</v>
      </c>
      <c r="N43" s="4" t="s">
        <v>1567</v>
      </c>
      <c r="O43" s="8">
        <v>39000000</v>
      </c>
      <c r="P43" s="9" t="s">
        <v>1299</v>
      </c>
      <c r="Q43" s="10">
        <f>VLOOKUP(A43,'[1]Informe Contratación 2019'!$B$3:$G$810,6,0)</f>
        <v>43643</v>
      </c>
      <c r="R43" s="10">
        <f>VLOOKUP(A43,'[1]Informe Contratación 2019'!$B$3:$I$1008,8,0)</f>
        <v>43795</v>
      </c>
    </row>
    <row r="44" spans="1:18" ht="71.25" x14ac:dyDescent="0.25">
      <c r="A44" s="4">
        <v>53</v>
      </c>
      <c r="B44" s="4" t="s">
        <v>1289</v>
      </c>
      <c r="C44" s="4" t="s">
        <v>1300</v>
      </c>
      <c r="D44" s="4" t="s">
        <v>1301</v>
      </c>
      <c r="E44" s="4" t="s">
        <v>19</v>
      </c>
      <c r="F44" s="5" t="s">
        <v>55</v>
      </c>
      <c r="G44" s="4" t="s">
        <v>398</v>
      </c>
      <c r="H44" s="6" t="s">
        <v>234</v>
      </c>
      <c r="I44" s="4">
        <v>13.9</v>
      </c>
      <c r="J44" s="4">
        <f t="shared" si="1"/>
        <v>13.9</v>
      </c>
      <c r="K44" s="4" t="s">
        <v>22</v>
      </c>
      <c r="L44" s="9" t="s">
        <v>224</v>
      </c>
      <c r="M44" s="7" t="s">
        <v>1566</v>
      </c>
      <c r="N44" s="4" t="s">
        <v>1567</v>
      </c>
      <c r="O44" s="8">
        <v>28000000</v>
      </c>
      <c r="P44" s="9" t="s">
        <v>1303</v>
      </c>
      <c r="Q44" s="10">
        <f>VLOOKUP(A44,'[1]Informe Contratación 2019'!$B$3:$G$810,6,0)</f>
        <v>43643</v>
      </c>
      <c r="R44" s="10">
        <f>VLOOKUP(A44,'[1]Informe Contratación 2019'!$B$3:$I$1008,8,0)</f>
        <v>43764</v>
      </c>
    </row>
    <row r="45" spans="1:18" ht="57" x14ac:dyDescent="0.25">
      <c r="A45" s="4">
        <v>54</v>
      </c>
      <c r="B45" s="4" t="s">
        <v>1280</v>
      </c>
      <c r="C45" s="4" t="s">
        <v>1564</v>
      </c>
      <c r="D45" s="4" t="s">
        <v>1565</v>
      </c>
      <c r="E45" s="4" t="s">
        <v>19</v>
      </c>
      <c r="F45" s="5"/>
      <c r="G45" s="4"/>
      <c r="H45" s="6" t="s">
        <v>234</v>
      </c>
      <c r="I45" s="4"/>
      <c r="J45" s="4">
        <f t="shared" si="1"/>
        <v>0</v>
      </c>
      <c r="K45" s="4" t="s">
        <v>22</v>
      </c>
      <c r="L45" s="9" t="s">
        <v>546</v>
      </c>
      <c r="M45" s="7" t="s">
        <v>1566</v>
      </c>
      <c r="N45" s="4" t="s">
        <v>1567</v>
      </c>
      <c r="O45" s="8">
        <v>20000000</v>
      </c>
      <c r="P45" s="9" t="s">
        <v>1294</v>
      </c>
      <c r="Q45" s="10">
        <f>VLOOKUP(A45,'[1]Informe Contratación 2019'!$B$3:$G$810,6,0)</f>
        <v>43643</v>
      </c>
      <c r="R45" s="10">
        <f>VLOOKUP(A45,'[1]Informe Contratación 2019'!$B$3:$I$1008,8,0)</f>
        <v>43764</v>
      </c>
    </row>
    <row r="46" spans="1:18" ht="42.75" x14ac:dyDescent="0.25">
      <c r="A46" s="4">
        <v>56</v>
      </c>
      <c r="B46" s="4" t="s">
        <v>1293</v>
      </c>
      <c r="C46" s="4" t="s">
        <v>1304</v>
      </c>
      <c r="D46" s="4" t="s">
        <v>1305</v>
      </c>
      <c r="E46" s="4" t="s">
        <v>19</v>
      </c>
      <c r="F46" s="5" t="s">
        <v>63</v>
      </c>
      <c r="G46" s="4" t="s">
        <v>20</v>
      </c>
      <c r="H46" s="6" t="s">
        <v>1307</v>
      </c>
      <c r="I46" s="4">
        <v>8.3000000000000007</v>
      </c>
      <c r="J46" s="4">
        <f t="shared" si="1"/>
        <v>8.3000000000000007</v>
      </c>
      <c r="K46" s="4" t="s">
        <v>22</v>
      </c>
      <c r="L46" s="9" t="s">
        <v>721</v>
      </c>
      <c r="M46" s="7" t="s">
        <v>1566</v>
      </c>
      <c r="N46" s="4" t="s">
        <v>1567</v>
      </c>
      <c r="O46" s="8">
        <v>25000000</v>
      </c>
      <c r="P46" s="9" t="s">
        <v>1308</v>
      </c>
      <c r="Q46" s="10">
        <f>VLOOKUP(A46,'[1]Informe Contratación 2019'!$B$3:$G$810,6,0)</f>
        <v>43643</v>
      </c>
      <c r="R46" s="10">
        <f>VLOOKUP(A46,'[1]Informe Contratación 2019'!$B$3:$I$1008,8,0)</f>
        <v>43795</v>
      </c>
    </row>
    <row r="47" spans="1:18" ht="57" x14ac:dyDescent="0.25">
      <c r="A47" s="4">
        <v>57</v>
      </c>
      <c r="B47" s="4" t="s">
        <v>1306</v>
      </c>
      <c r="C47" s="4" t="s">
        <v>1319</v>
      </c>
      <c r="D47" s="4" t="s">
        <v>1320</v>
      </c>
      <c r="E47" s="4" t="s">
        <v>19</v>
      </c>
      <c r="F47" s="5" t="s">
        <v>63</v>
      </c>
      <c r="G47" s="4" t="s">
        <v>20</v>
      </c>
      <c r="H47" s="6" t="s">
        <v>405</v>
      </c>
      <c r="I47" s="4">
        <v>1.4</v>
      </c>
      <c r="J47" s="4">
        <f t="shared" si="1"/>
        <v>1.4</v>
      </c>
      <c r="K47" s="4" t="s">
        <v>22</v>
      </c>
      <c r="L47" s="9" t="s">
        <v>546</v>
      </c>
      <c r="M47" s="7" t="s">
        <v>1566</v>
      </c>
      <c r="N47" s="4" t="s">
        <v>1567</v>
      </c>
      <c r="O47" s="8">
        <v>20000000</v>
      </c>
      <c r="P47" s="9" t="s">
        <v>1322</v>
      </c>
      <c r="Q47" s="10">
        <f>VLOOKUP(A47,'[1]Informe Contratación 2019'!$B$3:$G$810,6,0)</f>
        <v>43643</v>
      </c>
      <c r="R47" s="10">
        <f>VLOOKUP(A47,'[1]Informe Contratación 2019'!$B$3:$I$1008,8,0)</f>
        <v>43795</v>
      </c>
    </row>
    <row r="48" spans="1:18" ht="85.5" x14ac:dyDescent="0.25">
      <c r="A48" s="4">
        <v>58</v>
      </c>
      <c r="B48" s="4" t="s">
        <v>1302</v>
      </c>
      <c r="C48" s="4" t="s">
        <v>1314</v>
      </c>
      <c r="D48" s="4" t="s">
        <v>1315</v>
      </c>
      <c r="E48" s="4" t="s">
        <v>19</v>
      </c>
      <c r="F48" s="5" t="s">
        <v>98</v>
      </c>
      <c r="G48" s="4" t="s">
        <v>99</v>
      </c>
      <c r="H48" s="6" t="s">
        <v>1317</v>
      </c>
      <c r="I48" s="4">
        <v>29.9</v>
      </c>
      <c r="J48" s="4">
        <f t="shared" si="1"/>
        <v>29.9</v>
      </c>
      <c r="K48" s="4" t="s">
        <v>22</v>
      </c>
      <c r="L48" s="9" t="s">
        <v>489</v>
      </c>
      <c r="M48" s="7" t="s">
        <v>1566</v>
      </c>
      <c r="N48" s="4" t="s">
        <v>1567</v>
      </c>
      <c r="O48" s="8">
        <v>30000000</v>
      </c>
      <c r="P48" s="9" t="s">
        <v>1318</v>
      </c>
      <c r="Q48" s="10">
        <f>VLOOKUP(A48,'[1]Informe Contratación 2019'!$B$3:$G$810,6,0)</f>
        <v>43643</v>
      </c>
      <c r="R48" s="10">
        <f>VLOOKUP(A48,'[1]Informe Contratación 2019'!$B$3:$I$1008,8,0)</f>
        <v>43795</v>
      </c>
    </row>
    <row r="49" spans="1:18" ht="71.25" x14ac:dyDescent="0.25">
      <c r="A49" s="4">
        <v>59</v>
      </c>
      <c r="B49" s="4" t="s">
        <v>1274</v>
      </c>
      <c r="C49" s="4" t="s">
        <v>1282</v>
      </c>
      <c r="D49" s="4" t="s">
        <v>1283</v>
      </c>
      <c r="E49" s="4" t="s">
        <v>19</v>
      </c>
      <c r="F49" s="5" t="s">
        <v>98</v>
      </c>
      <c r="G49" s="4" t="s">
        <v>112</v>
      </c>
      <c r="H49" s="6" t="s">
        <v>1285</v>
      </c>
      <c r="I49" s="4">
        <v>2.1</v>
      </c>
      <c r="J49" s="4">
        <f t="shared" si="1"/>
        <v>2.1</v>
      </c>
      <c r="K49" s="4" t="s">
        <v>22</v>
      </c>
      <c r="L49" s="9" t="s">
        <v>264</v>
      </c>
      <c r="M49" s="7" t="s">
        <v>1566</v>
      </c>
      <c r="N49" s="4" t="s">
        <v>1567</v>
      </c>
      <c r="O49" s="8">
        <v>25000000</v>
      </c>
      <c r="P49" s="9" t="s">
        <v>1286</v>
      </c>
      <c r="Q49" s="10">
        <f>VLOOKUP(A49,'[1]Informe Contratación 2019'!$B$3:$G$810,6,0)</f>
        <v>43643</v>
      </c>
      <c r="R49" s="10">
        <f>VLOOKUP(A49,'[1]Informe Contratación 2019'!$B$3:$I$1008,8,0)</f>
        <v>43795</v>
      </c>
    </row>
    <row r="50" spans="1:18" ht="71.25" x14ac:dyDescent="0.25">
      <c r="A50" s="4">
        <v>60</v>
      </c>
      <c r="B50" s="4" t="s">
        <v>1316</v>
      </c>
      <c r="C50" s="4" t="s">
        <v>1328</v>
      </c>
      <c r="D50" s="4" t="s">
        <v>1329</v>
      </c>
      <c r="E50" s="4" t="s">
        <v>19</v>
      </c>
      <c r="F50" s="5" t="s">
        <v>63</v>
      </c>
      <c r="G50" s="4" t="s">
        <v>20</v>
      </c>
      <c r="H50" s="6" t="s">
        <v>1331</v>
      </c>
      <c r="I50" s="4">
        <v>2.4</v>
      </c>
      <c r="J50" s="4">
        <f t="shared" si="1"/>
        <v>2.4</v>
      </c>
      <c r="K50" s="4" t="s">
        <v>22</v>
      </c>
      <c r="L50" s="9" t="s">
        <v>264</v>
      </c>
      <c r="M50" s="7" t="s">
        <v>1566</v>
      </c>
      <c r="N50" s="4" t="s">
        <v>1567</v>
      </c>
      <c r="O50" s="8">
        <v>25000000</v>
      </c>
      <c r="P50" s="9" t="s">
        <v>1332</v>
      </c>
      <c r="Q50" s="10">
        <f>VLOOKUP(A50,'[1]Informe Contratación 2019'!$B$3:$G$810,6,0)</f>
        <v>43643</v>
      </c>
      <c r="R50" s="10">
        <f>VLOOKUP(A50,'[1]Informe Contratación 2019'!$B$3:$I$1008,8,0)</f>
        <v>43795</v>
      </c>
    </row>
    <row r="51" spans="1:18" ht="42.75" x14ac:dyDescent="0.25">
      <c r="A51" s="4">
        <v>61</v>
      </c>
      <c r="B51" s="4" t="s">
        <v>1325</v>
      </c>
      <c r="C51" s="4" t="s">
        <v>1511</v>
      </c>
      <c r="D51" s="4" t="s">
        <v>1512</v>
      </c>
      <c r="E51" s="4" t="s">
        <v>19</v>
      </c>
      <c r="F51" s="5" t="s">
        <v>63</v>
      </c>
      <c r="G51" s="4" t="s">
        <v>20</v>
      </c>
      <c r="H51" s="6" t="s">
        <v>137</v>
      </c>
      <c r="I51" s="4">
        <v>2.2000000000000002</v>
      </c>
      <c r="J51" s="4">
        <f t="shared" si="1"/>
        <v>2.2000000000000002</v>
      </c>
      <c r="K51" s="4" t="s">
        <v>22</v>
      </c>
      <c r="L51" s="9" t="s">
        <v>546</v>
      </c>
      <c r="M51" s="7" t="s">
        <v>1566</v>
      </c>
      <c r="N51" s="4" t="s">
        <v>1567</v>
      </c>
      <c r="O51" s="8">
        <v>5000000</v>
      </c>
      <c r="P51" s="9" t="s">
        <v>1337</v>
      </c>
      <c r="Q51" s="10">
        <f>VLOOKUP(A51,'[1]Informe Contratación 2019'!$B$3:$G$810,6,0)</f>
        <v>43644</v>
      </c>
      <c r="R51" s="10">
        <f>VLOOKUP(A51,'[1]Informe Contratación 2019'!$B$3:$I$1008,8,0)</f>
        <v>43720</v>
      </c>
    </row>
    <row r="52" spans="1:18" ht="99.75" x14ac:dyDescent="0.25">
      <c r="A52" s="4">
        <v>63</v>
      </c>
      <c r="B52" s="4" t="s">
        <v>1296</v>
      </c>
      <c r="C52" s="4" t="s">
        <v>1309</v>
      </c>
      <c r="D52" s="4" t="s">
        <v>1310</v>
      </c>
      <c r="E52" s="4" t="s">
        <v>19</v>
      </c>
      <c r="F52" s="5" t="s">
        <v>63</v>
      </c>
      <c r="G52" s="4" t="s">
        <v>20</v>
      </c>
      <c r="H52" s="6" t="s">
        <v>1312</v>
      </c>
      <c r="I52" s="4">
        <v>8.6999999999999993</v>
      </c>
      <c r="J52" s="4">
        <f t="shared" si="1"/>
        <v>8.6999999999999993</v>
      </c>
      <c r="K52" s="4" t="s">
        <v>22</v>
      </c>
      <c r="L52" s="9" t="s">
        <v>184</v>
      </c>
      <c r="M52" s="7" t="s">
        <v>1566</v>
      </c>
      <c r="N52" s="4" t="s">
        <v>1567</v>
      </c>
      <c r="O52" s="8">
        <v>28000000</v>
      </c>
      <c r="P52" s="9" t="s">
        <v>1313</v>
      </c>
      <c r="Q52" s="10">
        <f>VLOOKUP(A52,'[1]Informe Contratación 2019'!$B$3:$G$810,6,0)</f>
        <v>43643</v>
      </c>
      <c r="R52" s="10">
        <f>VLOOKUP(A52,'[1]Informe Contratación 2019'!$B$3:$I$1008,8,0)</f>
        <v>43764</v>
      </c>
    </row>
    <row r="53" spans="1:18" ht="42.75" x14ac:dyDescent="0.25">
      <c r="A53" s="4">
        <v>65</v>
      </c>
      <c r="B53" s="4" t="s">
        <v>1330</v>
      </c>
      <c r="C53" s="4" t="s">
        <v>1508</v>
      </c>
      <c r="D53" s="4" t="s">
        <v>1509</v>
      </c>
      <c r="E53" s="4" t="s">
        <v>19</v>
      </c>
      <c r="F53" s="5" t="s">
        <v>282</v>
      </c>
      <c r="G53" s="4" t="s">
        <v>1510</v>
      </c>
      <c r="H53" s="6" t="s">
        <v>796</v>
      </c>
      <c r="I53" s="4">
        <v>6.1</v>
      </c>
      <c r="J53" s="4">
        <f t="shared" si="1"/>
        <v>6.1</v>
      </c>
      <c r="K53" s="4" t="s">
        <v>22</v>
      </c>
      <c r="L53" s="9" t="s">
        <v>546</v>
      </c>
      <c r="M53" s="7" t="s">
        <v>1566</v>
      </c>
      <c r="N53" s="4" t="s">
        <v>1567</v>
      </c>
      <c r="O53" s="8">
        <v>5000000</v>
      </c>
      <c r="P53" s="9" t="s">
        <v>1337</v>
      </c>
      <c r="Q53" s="10">
        <f>VLOOKUP(A53,'[1]Informe Contratación 2019'!$B$3:$G$810,6,0)</f>
        <v>43644</v>
      </c>
      <c r="R53" s="10">
        <f>VLOOKUP(A53,'[1]Informe Contratación 2019'!$B$3:$I$1008,8,0)</f>
        <v>43720</v>
      </c>
    </row>
    <row r="54" spans="1:18" ht="42.75" x14ac:dyDescent="0.25">
      <c r="A54" s="4">
        <v>66</v>
      </c>
      <c r="B54" s="4" t="s">
        <v>1321</v>
      </c>
      <c r="C54" s="4" t="s">
        <v>1333</v>
      </c>
      <c r="D54" s="4" t="s">
        <v>1334</v>
      </c>
      <c r="E54" s="4" t="s">
        <v>19</v>
      </c>
      <c r="F54" s="5" t="s">
        <v>55</v>
      </c>
      <c r="G54" s="4" t="s">
        <v>545</v>
      </c>
      <c r="H54" s="6" t="s">
        <v>1336</v>
      </c>
      <c r="I54" s="4">
        <v>4.4000000000000004</v>
      </c>
      <c r="J54" s="4">
        <f t="shared" si="1"/>
        <v>4.4000000000000004</v>
      </c>
      <c r="K54" s="4" t="s">
        <v>22</v>
      </c>
      <c r="L54" s="9" t="s">
        <v>546</v>
      </c>
      <c r="M54" s="7" t="s">
        <v>1566</v>
      </c>
      <c r="N54" s="4" t="s">
        <v>1567</v>
      </c>
      <c r="O54" s="8">
        <v>5000000</v>
      </c>
      <c r="P54" s="9" t="s">
        <v>1337</v>
      </c>
      <c r="Q54" s="10">
        <f>VLOOKUP(A54,'[1]Informe Contratación 2019'!$B$3:$G$810,6,0)</f>
        <v>43648</v>
      </c>
      <c r="R54" s="10">
        <f>VLOOKUP(A54,'[1]Informe Contratación 2019'!$B$3:$I$1008,8,0)</f>
        <v>43725</v>
      </c>
    </row>
    <row r="55" spans="1:18" ht="57" x14ac:dyDescent="0.25">
      <c r="A55" s="4">
        <v>67</v>
      </c>
      <c r="B55" s="4" t="s">
        <v>1335</v>
      </c>
      <c r="C55" s="4" t="s">
        <v>454</v>
      </c>
      <c r="D55" s="4" t="s">
        <v>1338</v>
      </c>
      <c r="E55" s="4" t="s">
        <v>19</v>
      </c>
      <c r="F55" s="5" t="s">
        <v>457</v>
      </c>
      <c r="G55" s="4" t="s">
        <v>458</v>
      </c>
      <c r="H55" s="6" t="s">
        <v>234</v>
      </c>
      <c r="I55" s="4">
        <v>14.2</v>
      </c>
      <c r="J55" s="4">
        <f t="shared" si="1"/>
        <v>14.2</v>
      </c>
      <c r="K55" s="4" t="s">
        <v>22</v>
      </c>
      <c r="L55" s="9" t="s">
        <v>1195</v>
      </c>
      <c r="M55" s="7" t="s">
        <v>1566</v>
      </c>
      <c r="N55" s="4" t="s">
        <v>1567</v>
      </c>
      <c r="O55" s="8">
        <v>12000000</v>
      </c>
      <c r="P55" s="9" t="s">
        <v>1339</v>
      </c>
      <c r="Q55" s="10">
        <v>43654</v>
      </c>
      <c r="R55" s="10">
        <v>43684</v>
      </c>
    </row>
    <row r="56" spans="1:18" ht="71.25" x14ac:dyDescent="0.25">
      <c r="A56" s="4">
        <v>68</v>
      </c>
      <c r="B56" s="4" t="s">
        <v>1311</v>
      </c>
      <c r="C56" s="4" t="s">
        <v>1323</v>
      </c>
      <c r="D56" s="4" t="s">
        <v>1324</v>
      </c>
      <c r="E56" s="4" t="s">
        <v>19</v>
      </c>
      <c r="F56" s="5" t="s">
        <v>920</v>
      </c>
      <c r="G56" s="4" t="s">
        <v>952</v>
      </c>
      <c r="H56" s="6" t="s">
        <v>279</v>
      </c>
      <c r="I56" s="4">
        <v>7.3</v>
      </c>
      <c r="J56" s="4">
        <f t="shared" si="1"/>
        <v>7.3</v>
      </c>
      <c r="K56" s="4" t="s">
        <v>22</v>
      </c>
      <c r="L56" s="9" t="s">
        <v>1326</v>
      </c>
      <c r="M56" s="7" t="s">
        <v>1566</v>
      </c>
      <c r="N56" s="4" t="s">
        <v>1567</v>
      </c>
      <c r="O56" s="8">
        <v>25000000</v>
      </c>
      <c r="P56" s="9" t="s">
        <v>1327</v>
      </c>
      <c r="Q56" s="10">
        <f>VLOOKUP(A56,'[1]Informe Contratación 2019'!$B$3:$G$810,6,0)</f>
        <v>43644</v>
      </c>
      <c r="R56" s="10">
        <f>VLOOKUP(A56,'[1]Informe Contratación 2019'!$B$3:$I$1008,8,0)</f>
        <v>43796</v>
      </c>
    </row>
    <row r="57" spans="1:18" ht="42.75" x14ac:dyDescent="0.25">
      <c r="A57" s="4">
        <v>724630</v>
      </c>
      <c r="B57" s="4" t="s">
        <v>18</v>
      </c>
      <c r="C57" s="4" t="s">
        <v>16</v>
      </c>
      <c r="D57" s="4" t="s">
        <v>17</v>
      </c>
      <c r="E57" s="4" t="s">
        <v>19</v>
      </c>
      <c r="F57" s="5" t="s">
        <v>20</v>
      </c>
      <c r="G57" s="4" t="s">
        <v>20</v>
      </c>
      <c r="H57" s="6" t="s">
        <v>21</v>
      </c>
      <c r="I57" s="4">
        <v>13.5</v>
      </c>
      <c r="J57" s="4">
        <f t="shared" si="1"/>
        <v>13.5</v>
      </c>
      <c r="K57" s="4" t="s">
        <v>22</v>
      </c>
      <c r="L57" s="9" t="s">
        <v>23</v>
      </c>
      <c r="M57" s="7" t="s">
        <v>1566</v>
      </c>
      <c r="N57" s="4" t="s">
        <v>1567</v>
      </c>
      <c r="O57" s="8">
        <v>49000000</v>
      </c>
      <c r="P57" s="9" t="s">
        <v>24</v>
      </c>
      <c r="Q57" s="10">
        <f>VLOOKUP(A57,'[1]Informe Contratación 2019'!$B$3:$G$810,6,0)</f>
        <v>43479</v>
      </c>
      <c r="R57" s="10">
        <f>VLOOKUP(A57,'[1]Informe Contratación 2019'!$B$3:$I$1008,8,0)</f>
        <v>43690</v>
      </c>
    </row>
    <row r="58" spans="1:18" ht="71.25" x14ac:dyDescent="0.25">
      <c r="A58" s="4">
        <v>734786</v>
      </c>
      <c r="B58" s="4" t="s">
        <v>27</v>
      </c>
      <c r="C58" s="4" t="s">
        <v>25</v>
      </c>
      <c r="D58" s="4" t="s">
        <v>26</v>
      </c>
      <c r="E58" s="4" t="s">
        <v>19</v>
      </c>
      <c r="F58" s="5" t="s">
        <v>28</v>
      </c>
      <c r="G58" s="4" t="s">
        <v>29</v>
      </c>
      <c r="H58" s="6" t="s">
        <v>30</v>
      </c>
      <c r="I58" s="4">
        <v>16.8</v>
      </c>
      <c r="J58" s="4">
        <f t="shared" si="1"/>
        <v>16.8</v>
      </c>
      <c r="K58" s="4" t="s">
        <v>22</v>
      </c>
      <c r="L58" s="9" t="s">
        <v>31</v>
      </c>
      <c r="M58" s="7" t="s">
        <v>1566</v>
      </c>
      <c r="N58" s="4" t="s">
        <v>1567</v>
      </c>
      <c r="O58" s="8">
        <v>62400000</v>
      </c>
      <c r="P58" s="9" t="s">
        <v>32</v>
      </c>
      <c r="Q58" s="10">
        <f>VLOOKUP(A58,'[1]Informe Contratación 2019'!$B$3:$G$810,6,0)</f>
        <v>43489</v>
      </c>
      <c r="R58" s="10">
        <f>VLOOKUP(A58,'[1]Informe Contratación 2019'!$B$3:$I$1008,8,0)</f>
        <v>43731</v>
      </c>
    </row>
    <row r="59" spans="1:18" ht="114" x14ac:dyDescent="0.25">
      <c r="A59" s="4">
        <v>736565</v>
      </c>
      <c r="B59" s="4" t="s">
        <v>35</v>
      </c>
      <c r="C59" s="4" t="s">
        <v>33</v>
      </c>
      <c r="D59" s="4" t="s">
        <v>34</v>
      </c>
      <c r="E59" s="4" t="s">
        <v>19</v>
      </c>
      <c r="F59" s="5" t="s">
        <v>36</v>
      </c>
      <c r="G59" s="4" t="s">
        <v>37</v>
      </c>
      <c r="H59" s="6" t="s">
        <v>30</v>
      </c>
      <c r="I59" s="4">
        <v>4.5</v>
      </c>
      <c r="J59" s="4">
        <f t="shared" si="1"/>
        <v>4.5</v>
      </c>
      <c r="K59" s="4" t="s">
        <v>22</v>
      </c>
      <c r="L59" s="9" t="s">
        <v>31</v>
      </c>
      <c r="M59" s="7" t="s">
        <v>1566</v>
      </c>
      <c r="N59" s="4" t="s">
        <v>1567</v>
      </c>
      <c r="O59" s="8">
        <v>41600000</v>
      </c>
      <c r="P59" s="9" t="s">
        <v>38</v>
      </c>
      <c r="Q59" s="10">
        <f>VLOOKUP(A59,'[1]Informe Contratación 2019'!$B$3:$G$810,6,0)</f>
        <v>43488</v>
      </c>
      <c r="R59" s="10">
        <f>VLOOKUP(A59,'[1]Informe Contratación 2019'!$B$3:$I$1008,8,0)</f>
        <v>43730</v>
      </c>
    </row>
    <row r="60" spans="1:18" ht="57" x14ac:dyDescent="0.25">
      <c r="A60" s="4">
        <v>739863</v>
      </c>
      <c r="B60" s="4" t="s">
        <v>41</v>
      </c>
      <c r="C60" s="4" t="s">
        <v>39</v>
      </c>
      <c r="D60" s="4" t="s">
        <v>40</v>
      </c>
      <c r="E60" s="4" t="s">
        <v>19</v>
      </c>
      <c r="F60" s="5" t="s">
        <v>42</v>
      </c>
      <c r="G60" s="4" t="s">
        <v>43</v>
      </c>
      <c r="H60" s="6" t="s">
        <v>44</v>
      </c>
      <c r="I60" s="4">
        <v>1.1000000000000001</v>
      </c>
      <c r="J60" s="4">
        <f t="shared" si="1"/>
        <v>1.1000000000000001</v>
      </c>
      <c r="K60" s="4" t="s">
        <v>22</v>
      </c>
      <c r="L60" s="9" t="s">
        <v>45</v>
      </c>
      <c r="M60" s="7" t="s">
        <v>1566</v>
      </c>
      <c r="N60" s="4" t="s">
        <v>1567</v>
      </c>
      <c r="O60" s="8">
        <v>28000000</v>
      </c>
      <c r="P60" s="9" t="s">
        <v>46</v>
      </c>
      <c r="Q60" s="10">
        <f>VLOOKUP(A60,'[1]Informe Contratación 2019'!$B$3:$G$810,6,0)</f>
        <v>43482</v>
      </c>
      <c r="R60" s="10">
        <f>VLOOKUP(A60,'[1]Informe Contratación 2019'!$B$3:$I$1008,8,0)</f>
        <v>43693</v>
      </c>
    </row>
    <row r="61" spans="1:18" ht="42.75" x14ac:dyDescent="0.25">
      <c r="A61" s="4">
        <v>740449</v>
      </c>
      <c r="B61" s="4" t="s">
        <v>49</v>
      </c>
      <c r="C61" s="4" t="s">
        <v>47</v>
      </c>
      <c r="D61" s="4" t="s">
        <v>48</v>
      </c>
      <c r="E61" s="4" t="s">
        <v>19</v>
      </c>
      <c r="F61" s="5" t="s">
        <v>20</v>
      </c>
      <c r="G61" s="4" t="s">
        <v>20</v>
      </c>
      <c r="H61" s="6" t="s">
        <v>44</v>
      </c>
      <c r="I61" s="4"/>
      <c r="J61" s="4"/>
      <c r="K61" s="4" t="s">
        <v>22</v>
      </c>
      <c r="L61" s="9" t="s">
        <v>50</v>
      </c>
      <c r="M61" s="7" t="s">
        <v>1566</v>
      </c>
      <c r="N61" s="4" t="s">
        <v>1567</v>
      </c>
      <c r="O61" s="8">
        <v>32000000</v>
      </c>
      <c r="P61" s="9" t="s">
        <v>51</v>
      </c>
      <c r="Q61" s="10">
        <f>VLOOKUP(A61,'[1]Informe Contratación 2019'!$B$3:$G$810,6,0)</f>
        <v>43482</v>
      </c>
      <c r="R61" s="10">
        <f>VLOOKUP(A61,'[1]Informe Contratación 2019'!$B$3:$I$1008,8,0)</f>
        <v>43724</v>
      </c>
    </row>
    <row r="62" spans="1:18" ht="85.5" x14ac:dyDescent="0.25">
      <c r="A62" s="4">
        <v>750022</v>
      </c>
      <c r="B62" s="4" t="s">
        <v>54</v>
      </c>
      <c r="C62" s="4" t="s">
        <v>52</v>
      </c>
      <c r="D62" s="4" t="s">
        <v>53</v>
      </c>
      <c r="E62" s="4" t="s">
        <v>19</v>
      </c>
      <c r="F62" s="5" t="s">
        <v>55</v>
      </c>
      <c r="G62" s="4" t="s">
        <v>56</v>
      </c>
      <c r="H62" s="6" t="s">
        <v>57</v>
      </c>
      <c r="I62" s="4">
        <v>11.1</v>
      </c>
      <c r="J62" s="4">
        <f t="shared" ref="J62:J107" si="2">+I62</f>
        <v>11.1</v>
      </c>
      <c r="K62" s="4" t="s">
        <v>22</v>
      </c>
      <c r="L62" s="9" t="s">
        <v>58</v>
      </c>
      <c r="M62" s="7" t="s">
        <v>1566</v>
      </c>
      <c r="N62" s="4" t="s">
        <v>1567</v>
      </c>
      <c r="O62" s="8">
        <v>64000000</v>
      </c>
      <c r="P62" s="9" t="s">
        <v>59</v>
      </c>
      <c r="Q62" s="10">
        <f>VLOOKUP(A62,'[1]Informe Contratación 2019'!$B$3:$G$810,6,0)</f>
        <v>43488</v>
      </c>
      <c r="R62" s="10">
        <f>VLOOKUP(A62,'[1]Informe Contratación 2019'!$B$3:$I$1008,8,0)</f>
        <v>43730</v>
      </c>
    </row>
    <row r="63" spans="1:18" ht="85.5" x14ac:dyDescent="0.25">
      <c r="A63" s="4">
        <v>756515</v>
      </c>
      <c r="B63" s="4" t="s">
        <v>62</v>
      </c>
      <c r="C63" s="4" t="s">
        <v>60</v>
      </c>
      <c r="D63" s="4" t="s">
        <v>61</v>
      </c>
      <c r="E63" s="4" t="s">
        <v>19</v>
      </c>
      <c r="F63" s="5" t="s">
        <v>63</v>
      </c>
      <c r="G63" s="4" t="s">
        <v>20</v>
      </c>
      <c r="H63" s="6" t="s">
        <v>30</v>
      </c>
      <c r="I63" s="4">
        <v>15.7</v>
      </c>
      <c r="J63" s="4">
        <f t="shared" si="2"/>
        <v>15.7</v>
      </c>
      <c r="K63" s="4" t="s">
        <v>22</v>
      </c>
      <c r="L63" s="9" t="s">
        <v>64</v>
      </c>
      <c r="M63" s="7" t="s">
        <v>1566</v>
      </c>
      <c r="N63" s="4" t="s">
        <v>1567</v>
      </c>
      <c r="O63" s="8">
        <v>56000000</v>
      </c>
      <c r="P63" s="9" t="s">
        <v>65</v>
      </c>
      <c r="Q63" s="10">
        <f>VLOOKUP(A63,'[1]Informe Contratación 2019'!$B$3:$G$810,6,0)</f>
        <v>43488</v>
      </c>
      <c r="R63" s="10">
        <f>VLOOKUP(A63,'[1]Informe Contratación 2019'!$B$3:$I$1008,8,0)</f>
        <v>43730</v>
      </c>
    </row>
    <row r="64" spans="1:18" ht="71.25" x14ac:dyDescent="0.25">
      <c r="A64" s="4">
        <v>756641</v>
      </c>
      <c r="B64" s="4" t="s">
        <v>68</v>
      </c>
      <c r="C64" s="4" t="s">
        <v>66</v>
      </c>
      <c r="D64" s="4" t="s">
        <v>67</v>
      </c>
      <c r="E64" s="4" t="s">
        <v>19</v>
      </c>
      <c r="F64" s="5" t="s">
        <v>20</v>
      </c>
      <c r="G64" s="4" t="s">
        <v>20</v>
      </c>
      <c r="H64" s="6" t="s">
        <v>69</v>
      </c>
      <c r="I64" s="4">
        <v>14.12</v>
      </c>
      <c r="J64" s="4">
        <f t="shared" si="2"/>
        <v>14.12</v>
      </c>
      <c r="K64" s="4" t="s">
        <v>22</v>
      </c>
      <c r="L64" s="9" t="s">
        <v>70</v>
      </c>
      <c r="M64" s="7" t="s">
        <v>1566</v>
      </c>
      <c r="N64" s="4" t="s">
        <v>1567</v>
      </c>
      <c r="O64" s="8">
        <v>35000000</v>
      </c>
      <c r="P64" s="9" t="s">
        <v>71</v>
      </c>
      <c r="Q64" s="10">
        <f>VLOOKUP(A64,'[1]Informe Contratación 2019'!$B$3:$G$810,6,0)</f>
        <v>43497</v>
      </c>
      <c r="R64" s="10">
        <f>VLOOKUP(A64,'[1]Informe Contratación 2019'!$B$3:$I$1008,8,0)</f>
        <v>43707</v>
      </c>
    </row>
    <row r="65" spans="1:18" ht="57" x14ac:dyDescent="0.25">
      <c r="A65" s="4">
        <v>756719</v>
      </c>
      <c r="B65" s="4" t="s">
        <v>74</v>
      </c>
      <c r="C65" s="4" t="s">
        <v>72</v>
      </c>
      <c r="D65" s="4" t="s">
        <v>73</v>
      </c>
      <c r="E65" s="4" t="s">
        <v>19</v>
      </c>
      <c r="F65" s="5" t="s">
        <v>42</v>
      </c>
      <c r="G65" s="4" t="s">
        <v>43</v>
      </c>
      <c r="H65" s="6" t="s">
        <v>75</v>
      </c>
      <c r="I65" s="4">
        <v>9.5</v>
      </c>
      <c r="J65" s="4">
        <f t="shared" si="2"/>
        <v>9.5</v>
      </c>
      <c r="K65" s="4" t="s">
        <v>22</v>
      </c>
      <c r="L65" s="9" t="s">
        <v>50</v>
      </c>
      <c r="M65" s="7" t="s">
        <v>1566</v>
      </c>
      <c r="N65" s="4" t="s">
        <v>1567</v>
      </c>
      <c r="O65" s="8">
        <v>48000000</v>
      </c>
      <c r="P65" s="9" t="s">
        <v>76</v>
      </c>
      <c r="Q65" s="10">
        <f>VLOOKUP(A65,'[1]Informe Contratación 2019'!$B$3:$G$810,6,0)</f>
        <v>43488</v>
      </c>
      <c r="R65" s="10">
        <f>VLOOKUP(A65,'[1]Informe Contratación 2019'!$B$3:$I$1008,8,0)</f>
        <v>43730</v>
      </c>
    </row>
    <row r="66" spans="1:18" ht="85.5" x14ac:dyDescent="0.25">
      <c r="A66" s="4">
        <v>757026</v>
      </c>
      <c r="B66" s="4" t="s">
        <v>79</v>
      </c>
      <c r="C66" s="4" t="s">
        <v>77</v>
      </c>
      <c r="D66" s="4" t="s">
        <v>78</v>
      </c>
      <c r="E66" s="4" t="s">
        <v>19</v>
      </c>
      <c r="F66" s="5" t="s">
        <v>20</v>
      </c>
      <c r="G66" s="4" t="s">
        <v>20</v>
      </c>
      <c r="H66" s="6" t="s">
        <v>30</v>
      </c>
      <c r="I66" s="4">
        <v>11.2</v>
      </c>
      <c r="J66" s="4">
        <f t="shared" si="2"/>
        <v>11.2</v>
      </c>
      <c r="K66" s="4" t="s">
        <v>22</v>
      </c>
      <c r="L66" s="9" t="s">
        <v>23</v>
      </c>
      <c r="M66" s="7" t="s">
        <v>1566</v>
      </c>
      <c r="N66" s="4" t="s">
        <v>1567</v>
      </c>
      <c r="O66" s="8">
        <v>56000000</v>
      </c>
      <c r="P66" s="9" t="s">
        <v>80</v>
      </c>
      <c r="Q66" s="10">
        <f>VLOOKUP(A66,'[1]Informe Contratación 2019'!$B$3:$G$810,6,0)</f>
        <v>43489</v>
      </c>
      <c r="R66" s="10">
        <f>VLOOKUP(A66,'[1]Informe Contratación 2019'!$B$3:$I$1008,8,0)</f>
        <v>43731</v>
      </c>
    </row>
    <row r="67" spans="1:18" ht="42.75" x14ac:dyDescent="0.25">
      <c r="A67" s="4">
        <v>757110</v>
      </c>
      <c r="B67" s="4" t="s">
        <v>83</v>
      </c>
      <c r="C67" s="4" t="s">
        <v>81</v>
      </c>
      <c r="D67" s="4" t="s">
        <v>82</v>
      </c>
      <c r="E67" s="4" t="s">
        <v>19</v>
      </c>
      <c r="F67" s="5" t="s">
        <v>42</v>
      </c>
      <c r="G67" s="4" t="s">
        <v>43</v>
      </c>
      <c r="H67" s="6" t="s">
        <v>44</v>
      </c>
      <c r="I67" s="4">
        <v>10.9</v>
      </c>
      <c r="J67" s="4">
        <f t="shared" si="2"/>
        <v>10.9</v>
      </c>
      <c r="K67" s="4" t="s">
        <v>22</v>
      </c>
      <c r="L67" s="9" t="s">
        <v>84</v>
      </c>
      <c r="M67" s="7" t="s">
        <v>1566</v>
      </c>
      <c r="N67" s="4" t="s">
        <v>1567</v>
      </c>
      <c r="O67" s="8">
        <v>50400000</v>
      </c>
      <c r="P67" s="9" t="s">
        <v>85</v>
      </c>
      <c r="Q67" s="10">
        <f>VLOOKUP(A67,'[1]Informe Contratación 2019'!$B$3:$G$810,6,0)</f>
        <v>43497</v>
      </c>
      <c r="R67" s="10">
        <f>VLOOKUP(A67,'[1]Informe Contratación 2019'!$B$3:$I$1008,8,0)</f>
        <v>43707</v>
      </c>
    </row>
    <row r="68" spans="1:18" ht="42.75" x14ac:dyDescent="0.25">
      <c r="A68" s="4">
        <v>757306</v>
      </c>
      <c r="B68" s="4" t="s">
        <v>88</v>
      </c>
      <c r="C68" s="4" t="s">
        <v>86</v>
      </c>
      <c r="D68" s="4" t="s">
        <v>87</v>
      </c>
      <c r="E68" s="4" t="s">
        <v>19</v>
      </c>
      <c r="F68" s="5" t="s">
        <v>63</v>
      </c>
      <c r="G68" s="4" t="s">
        <v>20</v>
      </c>
      <c r="H68" s="6" t="s">
        <v>44</v>
      </c>
      <c r="I68" s="4">
        <v>4.12</v>
      </c>
      <c r="J68" s="4">
        <f t="shared" si="2"/>
        <v>4.12</v>
      </c>
      <c r="K68" s="4" t="s">
        <v>22</v>
      </c>
      <c r="L68" s="9" t="s">
        <v>50</v>
      </c>
      <c r="M68" s="7" t="s">
        <v>1566</v>
      </c>
      <c r="N68" s="4" t="s">
        <v>1567</v>
      </c>
      <c r="O68" s="8">
        <v>48000000</v>
      </c>
      <c r="P68" s="9" t="s">
        <v>51</v>
      </c>
      <c r="Q68" s="10">
        <f>VLOOKUP(A68,'[1]Informe Contratación 2019'!$B$3:$G$810,6,0)</f>
        <v>43488</v>
      </c>
      <c r="R68" s="10">
        <f>VLOOKUP(A68,'[1]Informe Contratación 2019'!$B$3:$I$1008,8,0)</f>
        <v>43730</v>
      </c>
    </row>
    <row r="69" spans="1:18" ht="42.75" x14ac:dyDescent="0.25">
      <c r="A69" s="4">
        <v>758800</v>
      </c>
      <c r="B69" s="4" t="s">
        <v>91</v>
      </c>
      <c r="C69" s="4" t="s">
        <v>89</v>
      </c>
      <c r="D69" s="4" t="s">
        <v>90</v>
      </c>
      <c r="E69" s="4" t="s">
        <v>19</v>
      </c>
      <c r="F69" s="5" t="s">
        <v>63</v>
      </c>
      <c r="G69" s="4" t="s">
        <v>20</v>
      </c>
      <c r="H69" s="6" t="s">
        <v>44</v>
      </c>
      <c r="I69" s="4">
        <v>6.2</v>
      </c>
      <c r="J69" s="4">
        <f t="shared" si="2"/>
        <v>6.2</v>
      </c>
      <c r="K69" s="4" t="s">
        <v>22</v>
      </c>
      <c r="L69" s="9" t="s">
        <v>84</v>
      </c>
      <c r="M69" s="7" t="s">
        <v>1566</v>
      </c>
      <c r="N69" s="4" t="s">
        <v>1567</v>
      </c>
      <c r="O69" s="8">
        <v>50400000</v>
      </c>
      <c r="P69" s="9" t="s">
        <v>92</v>
      </c>
      <c r="Q69" s="10">
        <f>VLOOKUP(A69,'[1]Informe Contratación 2019'!$B$3:$G$810,6,0)</f>
        <v>43497</v>
      </c>
      <c r="R69" s="10">
        <f>VLOOKUP(A69,'[1]Informe Contratación 2019'!$B$3:$I$1008,8,0)</f>
        <v>43707</v>
      </c>
    </row>
    <row r="70" spans="1:18" ht="42.75" x14ac:dyDescent="0.25">
      <c r="A70" s="4">
        <v>758888</v>
      </c>
      <c r="B70" s="4" t="s">
        <v>93</v>
      </c>
      <c r="C70" s="4" t="s">
        <v>1416</v>
      </c>
      <c r="D70" s="4" t="s">
        <v>1417</v>
      </c>
      <c r="E70" s="4" t="s">
        <v>19</v>
      </c>
      <c r="F70" s="5" t="s">
        <v>63</v>
      </c>
      <c r="G70" s="4" t="s">
        <v>20</v>
      </c>
      <c r="H70" s="6" t="s">
        <v>44</v>
      </c>
      <c r="I70" s="4">
        <v>34.5</v>
      </c>
      <c r="J70" s="4">
        <f t="shared" si="2"/>
        <v>34.5</v>
      </c>
      <c r="K70" s="4" t="s">
        <v>22</v>
      </c>
      <c r="L70" s="9" t="s">
        <v>84</v>
      </c>
      <c r="M70" s="7" t="s">
        <v>1566</v>
      </c>
      <c r="N70" s="4" t="s">
        <v>1567</v>
      </c>
      <c r="O70" s="8">
        <v>56000000</v>
      </c>
      <c r="P70" s="9" t="s">
        <v>94</v>
      </c>
      <c r="Q70" s="10">
        <f>VLOOKUP(A70,'[1]Informe Contratación 2019'!$B$3:$G$810,6,0)</f>
        <v>43497</v>
      </c>
      <c r="R70" s="10">
        <f>VLOOKUP(A70,'[1]Informe Contratación 2019'!$B$3:$I$1008,8,0)</f>
        <v>43708</v>
      </c>
    </row>
    <row r="71" spans="1:18" ht="42.75" x14ac:dyDescent="0.25">
      <c r="A71" s="4">
        <v>759028</v>
      </c>
      <c r="B71" s="4" t="s">
        <v>97</v>
      </c>
      <c r="C71" s="4" t="s">
        <v>95</v>
      </c>
      <c r="D71" s="4" t="s">
        <v>96</v>
      </c>
      <c r="E71" s="4" t="s">
        <v>19</v>
      </c>
      <c r="F71" s="5" t="s">
        <v>98</v>
      </c>
      <c r="G71" s="4" t="s">
        <v>99</v>
      </c>
      <c r="H71" s="6" t="s">
        <v>44</v>
      </c>
      <c r="I71" s="4">
        <v>10.11</v>
      </c>
      <c r="J71" s="4">
        <f t="shared" si="2"/>
        <v>10.11</v>
      </c>
      <c r="K71" s="4" t="s">
        <v>22</v>
      </c>
      <c r="L71" s="9" t="s">
        <v>84</v>
      </c>
      <c r="M71" s="7" t="s">
        <v>1566</v>
      </c>
      <c r="N71" s="4" t="s">
        <v>1567</v>
      </c>
      <c r="O71" s="8">
        <v>56000000</v>
      </c>
      <c r="P71" s="9" t="s">
        <v>94</v>
      </c>
      <c r="Q71" s="10">
        <f>VLOOKUP(A71,'[1]Informe Contratación 2019'!$B$3:$G$810,6,0)</f>
        <v>43497</v>
      </c>
      <c r="R71" s="10">
        <f>VLOOKUP(A71,'[1]Informe Contratación 2019'!$B$3:$I$1008,8,0)</f>
        <v>43711</v>
      </c>
    </row>
    <row r="72" spans="1:18" ht="42.75" x14ac:dyDescent="0.25">
      <c r="A72" s="4">
        <v>759044</v>
      </c>
      <c r="B72" s="4" t="s">
        <v>102</v>
      </c>
      <c r="C72" s="4" t="s">
        <v>100</v>
      </c>
      <c r="D72" s="4" t="s">
        <v>101</v>
      </c>
      <c r="E72" s="4" t="s">
        <v>19</v>
      </c>
      <c r="F72" s="5" t="s">
        <v>98</v>
      </c>
      <c r="G72" s="4" t="s">
        <v>103</v>
      </c>
      <c r="H72" s="6" t="s">
        <v>44</v>
      </c>
      <c r="I72" s="4">
        <v>17.7</v>
      </c>
      <c r="J72" s="4">
        <f t="shared" si="2"/>
        <v>17.7</v>
      </c>
      <c r="K72" s="4" t="s">
        <v>22</v>
      </c>
      <c r="L72" s="9" t="s">
        <v>84</v>
      </c>
      <c r="M72" s="7" t="s">
        <v>1566</v>
      </c>
      <c r="N72" s="4" t="s">
        <v>1567</v>
      </c>
      <c r="O72" s="8">
        <v>50400000</v>
      </c>
      <c r="P72" s="9" t="s">
        <v>104</v>
      </c>
      <c r="Q72" s="10">
        <f>VLOOKUP(A72,'[1]Informe Contratación 2019'!$B$3:$G$810,6,0)</f>
        <v>43497</v>
      </c>
      <c r="R72" s="10">
        <f>VLOOKUP(A72,'[1]Informe Contratación 2019'!$B$3:$I$1008,8,0)</f>
        <v>43707</v>
      </c>
    </row>
    <row r="73" spans="1:18" ht="42.75" x14ac:dyDescent="0.25">
      <c r="A73" s="4">
        <v>759241</v>
      </c>
      <c r="B73" s="4" t="s">
        <v>107</v>
      </c>
      <c r="C73" s="4" t="s">
        <v>105</v>
      </c>
      <c r="D73" s="4" t="s">
        <v>106</v>
      </c>
      <c r="E73" s="4" t="s">
        <v>19</v>
      </c>
      <c r="F73" s="5" t="s">
        <v>98</v>
      </c>
      <c r="G73" s="4" t="s">
        <v>108</v>
      </c>
      <c r="H73" s="6" t="s">
        <v>44</v>
      </c>
      <c r="I73" s="4">
        <v>4.0999999999999996</v>
      </c>
      <c r="J73" s="4">
        <f t="shared" si="2"/>
        <v>4.0999999999999996</v>
      </c>
      <c r="K73" s="4" t="s">
        <v>22</v>
      </c>
      <c r="L73" s="9" t="s">
        <v>84</v>
      </c>
      <c r="M73" s="7" t="s">
        <v>1566</v>
      </c>
      <c r="N73" s="4" t="s">
        <v>1567</v>
      </c>
      <c r="O73" s="8">
        <v>50400000</v>
      </c>
      <c r="P73" s="9" t="s">
        <v>94</v>
      </c>
      <c r="Q73" s="10">
        <f>VLOOKUP(A73,'[1]Informe Contratación 2019'!$B$3:$G$810,6,0)</f>
        <v>43497</v>
      </c>
      <c r="R73" s="10">
        <f>VLOOKUP(A73,'[1]Informe Contratación 2019'!$B$3:$I$1008,8,0)</f>
        <v>43707</v>
      </c>
    </row>
    <row r="74" spans="1:18" ht="42.75" x14ac:dyDescent="0.25">
      <c r="A74" s="4">
        <v>760324</v>
      </c>
      <c r="B74" s="4" t="s">
        <v>111</v>
      </c>
      <c r="C74" s="4" t="s">
        <v>109</v>
      </c>
      <c r="D74" s="4" t="s">
        <v>110</v>
      </c>
      <c r="E74" s="4" t="s">
        <v>19</v>
      </c>
      <c r="F74" s="5" t="s">
        <v>98</v>
      </c>
      <c r="G74" s="4" t="s">
        <v>112</v>
      </c>
      <c r="H74" s="6" t="s">
        <v>44</v>
      </c>
      <c r="I74" s="4">
        <v>9.6</v>
      </c>
      <c r="J74" s="4">
        <f t="shared" si="2"/>
        <v>9.6</v>
      </c>
      <c r="K74" s="4" t="s">
        <v>22</v>
      </c>
      <c r="L74" s="9" t="s">
        <v>84</v>
      </c>
      <c r="M74" s="7" t="s">
        <v>1566</v>
      </c>
      <c r="N74" s="4" t="s">
        <v>1567</v>
      </c>
      <c r="O74" s="8">
        <v>56000000</v>
      </c>
      <c r="P74" s="9" t="s">
        <v>94</v>
      </c>
      <c r="Q74" s="10">
        <f>VLOOKUP(A74,'[1]Informe Contratación 2019'!$B$3:$G$810,6,0)</f>
        <v>43497</v>
      </c>
      <c r="R74" s="10">
        <f>VLOOKUP(A74,'[1]Informe Contratación 2019'!$B$3:$I$1008,8,0)</f>
        <v>43711</v>
      </c>
    </row>
    <row r="75" spans="1:18" ht="57" x14ac:dyDescent="0.25">
      <c r="A75" s="4">
        <v>760420</v>
      </c>
      <c r="B75" s="4" t="s">
        <v>115</v>
      </c>
      <c r="C75" s="4" t="s">
        <v>113</v>
      </c>
      <c r="D75" s="4" t="s">
        <v>114</v>
      </c>
      <c r="E75" s="4" t="s">
        <v>19</v>
      </c>
      <c r="F75" s="5" t="s">
        <v>98</v>
      </c>
      <c r="G75" s="4" t="s">
        <v>112</v>
      </c>
      <c r="H75" s="6" t="s">
        <v>44</v>
      </c>
      <c r="I75" s="4">
        <v>9.1999999999999993</v>
      </c>
      <c r="J75" s="4">
        <f t="shared" si="2"/>
        <v>9.1999999999999993</v>
      </c>
      <c r="K75" s="4" t="s">
        <v>22</v>
      </c>
      <c r="L75" s="9" t="s">
        <v>116</v>
      </c>
      <c r="M75" s="7" t="s">
        <v>1566</v>
      </c>
      <c r="N75" s="4" t="s">
        <v>1567</v>
      </c>
      <c r="O75" s="8">
        <v>35000000</v>
      </c>
      <c r="P75" s="9" t="s">
        <v>117</v>
      </c>
      <c r="Q75" s="10">
        <f>VLOOKUP(A75,'[1]Informe Contratación 2019'!$B$3:$G$810,6,0)</f>
        <v>43497</v>
      </c>
      <c r="R75" s="10">
        <f>VLOOKUP(A75,'[1]Informe Contratación 2019'!$B$3:$I$1008,8,0)</f>
        <v>43708</v>
      </c>
    </row>
    <row r="76" spans="1:18" ht="42.75" x14ac:dyDescent="0.25">
      <c r="A76" s="4">
        <v>760551</v>
      </c>
      <c r="B76" s="4" t="s">
        <v>120</v>
      </c>
      <c r="C76" s="4" t="s">
        <v>118</v>
      </c>
      <c r="D76" s="4" t="s">
        <v>119</v>
      </c>
      <c r="E76" s="4" t="s">
        <v>19</v>
      </c>
      <c r="F76" s="5" t="s">
        <v>42</v>
      </c>
      <c r="G76" s="4" t="s">
        <v>121</v>
      </c>
      <c r="H76" s="6" t="s">
        <v>44</v>
      </c>
      <c r="I76" s="4">
        <v>8.3000000000000007</v>
      </c>
      <c r="J76" s="4">
        <f t="shared" si="2"/>
        <v>8.3000000000000007</v>
      </c>
      <c r="K76" s="4" t="s">
        <v>22</v>
      </c>
      <c r="L76" s="9" t="s">
        <v>84</v>
      </c>
      <c r="M76" s="7" t="s">
        <v>1566</v>
      </c>
      <c r="N76" s="4" t="s">
        <v>1567</v>
      </c>
      <c r="O76" s="8">
        <v>50400000</v>
      </c>
      <c r="P76" s="9" t="s">
        <v>122</v>
      </c>
      <c r="Q76" s="10">
        <f>VLOOKUP(A76,'[1]Informe Contratación 2019'!$B$3:$G$810,6,0)</f>
        <v>43497</v>
      </c>
      <c r="R76" s="10">
        <f>VLOOKUP(A76,'[1]Informe Contratación 2019'!$B$3:$I$1008,8,0)</f>
        <v>43708</v>
      </c>
    </row>
    <row r="77" spans="1:18" ht="42.75" x14ac:dyDescent="0.25">
      <c r="A77" s="4">
        <v>760591</v>
      </c>
      <c r="B77" s="4" t="s">
        <v>1537</v>
      </c>
      <c r="C77" s="4" t="s">
        <v>1340</v>
      </c>
      <c r="D77" s="4" t="s">
        <v>1341</v>
      </c>
      <c r="E77" s="4" t="s">
        <v>19</v>
      </c>
      <c r="F77" s="5"/>
      <c r="G77" s="4"/>
      <c r="H77" s="6" t="s">
        <v>234</v>
      </c>
      <c r="I77" s="4"/>
      <c r="J77" s="4">
        <f t="shared" si="2"/>
        <v>0</v>
      </c>
      <c r="K77" s="4" t="s">
        <v>22</v>
      </c>
      <c r="L77" s="9" t="s">
        <v>84</v>
      </c>
      <c r="M77" s="7" t="s">
        <v>1566</v>
      </c>
      <c r="N77" s="4" t="s">
        <v>1567</v>
      </c>
      <c r="O77" s="8">
        <v>50400000</v>
      </c>
      <c r="P77" s="9" t="s">
        <v>122</v>
      </c>
      <c r="Q77" s="10">
        <f>VLOOKUP(A77,'[1]Informe Contratación 2019'!$B$3:$G$810,6,0)</f>
        <v>43662</v>
      </c>
      <c r="R77" s="10">
        <f>VLOOKUP(A77,'[1]Informe Contratación 2019'!$B$3:$I$1008,8,0)</f>
        <v>43708</v>
      </c>
    </row>
    <row r="78" spans="1:18" ht="42.75" x14ac:dyDescent="0.25">
      <c r="A78" s="4">
        <v>761345</v>
      </c>
      <c r="B78" s="4" t="s">
        <v>125</v>
      </c>
      <c r="C78" s="4" t="s">
        <v>123</v>
      </c>
      <c r="D78" s="4" t="s">
        <v>124</v>
      </c>
      <c r="E78" s="4" t="s">
        <v>19</v>
      </c>
      <c r="F78" s="5" t="s">
        <v>63</v>
      </c>
      <c r="G78" s="4" t="s">
        <v>20</v>
      </c>
      <c r="H78" s="6" t="s">
        <v>44</v>
      </c>
      <c r="I78" s="4">
        <v>21.15</v>
      </c>
      <c r="J78" s="4">
        <f t="shared" si="2"/>
        <v>21.15</v>
      </c>
      <c r="K78" s="4" t="s">
        <v>22</v>
      </c>
      <c r="L78" s="9" t="s">
        <v>84</v>
      </c>
      <c r="M78" s="7" t="s">
        <v>1566</v>
      </c>
      <c r="N78" s="4" t="s">
        <v>1567</v>
      </c>
      <c r="O78" s="8">
        <v>35000000</v>
      </c>
      <c r="P78" s="9" t="s">
        <v>94</v>
      </c>
      <c r="Q78" s="10">
        <f>VLOOKUP(A78,'[1]Informe Contratación 2019'!$B$3:$G$810,6,0)</f>
        <v>43497</v>
      </c>
      <c r="R78" s="10">
        <f>VLOOKUP(A78,'[1]Informe Contratación 2019'!$B$3:$I$1008,8,0)</f>
        <v>43707</v>
      </c>
    </row>
    <row r="79" spans="1:18" ht="71.25" x14ac:dyDescent="0.25">
      <c r="A79" s="4">
        <v>761523</v>
      </c>
      <c r="B79" s="4" t="s">
        <v>128</v>
      </c>
      <c r="C79" s="4" t="s">
        <v>126</v>
      </c>
      <c r="D79" s="4" t="s">
        <v>127</v>
      </c>
      <c r="E79" s="4" t="s">
        <v>19</v>
      </c>
      <c r="F79" s="5" t="s">
        <v>55</v>
      </c>
      <c r="G79" s="4" t="s">
        <v>129</v>
      </c>
      <c r="H79" s="6" t="s">
        <v>130</v>
      </c>
      <c r="I79" s="4">
        <v>17.12</v>
      </c>
      <c r="J79" s="4">
        <f t="shared" si="2"/>
        <v>17.12</v>
      </c>
      <c r="K79" s="4" t="s">
        <v>22</v>
      </c>
      <c r="L79" s="9" t="s">
        <v>131</v>
      </c>
      <c r="M79" s="7" t="s">
        <v>1566</v>
      </c>
      <c r="N79" s="4" t="s">
        <v>1567</v>
      </c>
      <c r="O79" s="8">
        <v>65520000</v>
      </c>
      <c r="P79" s="9" t="s">
        <v>132</v>
      </c>
      <c r="Q79" s="10">
        <f>VLOOKUP(A79,'[1]Informe Contratación 2019'!$B$3:$G$810,6,0)</f>
        <v>43497</v>
      </c>
      <c r="R79" s="10">
        <f>VLOOKUP(A79,'[1]Informe Contratación 2019'!$B$3:$I$1008,8,0)</f>
        <v>43799</v>
      </c>
    </row>
    <row r="80" spans="1:18" ht="42.75" x14ac:dyDescent="0.25">
      <c r="A80" s="4">
        <v>761727</v>
      </c>
      <c r="B80" s="4" t="s">
        <v>135</v>
      </c>
      <c r="C80" s="4" t="s">
        <v>133</v>
      </c>
      <c r="D80" s="4" t="s">
        <v>134</v>
      </c>
      <c r="E80" s="4" t="s">
        <v>19</v>
      </c>
      <c r="F80" s="5" t="s">
        <v>98</v>
      </c>
      <c r="G80" s="4" t="s">
        <v>136</v>
      </c>
      <c r="H80" s="6" t="s">
        <v>137</v>
      </c>
      <c r="I80" s="4">
        <v>3.1</v>
      </c>
      <c r="J80" s="4">
        <f t="shared" si="2"/>
        <v>3.1</v>
      </c>
      <c r="K80" s="4" t="s">
        <v>22</v>
      </c>
      <c r="L80" s="9" t="s">
        <v>50</v>
      </c>
      <c r="M80" s="7" t="s">
        <v>1566</v>
      </c>
      <c r="N80" s="4" t="s">
        <v>1567</v>
      </c>
      <c r="O80" s="8">
        <v>20000000</v>
      </c>
      <c r="P80" s="9" t="s">
        <v>138</v>
      </c>
      <c r="Q80" s="10">
        <f>VLOOKUP(A80,'[1]Informe Contratación 2019'!$B$3:$G$810,6,0)</f>
        <v>43489</v>
      </c>
      <c r="R80" s="10">
        <f>VLOOKUP(A80,'[1]Informe Contratación 2019'!$B$3:$I$1008,8,0)</f>
        <v>43731</v>
      </c>
    </row>
    <row r="81" spans="1:18" ht="42.75" x14ac:dyDescent="0.25">
      <c r="A81" s="4">
        <v>761932</v>
      </c>
      <c r="B81" s="4" t="s">
        <v>141</v>
      </c>
      <c r="C81" s="4" t="s">
        <v>139</v>
      </c>
      <c r="D81" s="4" t="s">
        <v>140</v>
      </c>
      <c r="E81" s="4" t="s">
        <v>19</v>
      </c>
      <c r="F81" s="5" t="s">
        <v>63</v>
      </c>
      <c r="G81" s="4" t="s">
        <v>20</v>
      </c>
      <c r="H81" s="6" t="s">
        <v>44</v>
      </c>
      <c r="I81" s="4">
        <v>5.8</v>
      </c>
      <c r="J81" s="4">
        <f t="shared" si="2"/>
        <v>5.8</v>
      </c>
      <c r="K81" s="4" t="s">
        <v>22</v>
      </c>
      <c r="L81" s="9" t="s">
        <v>84</v>
      </c>
      <c r="M81" s="7" t="s">
        <v>1566</v>
      </c>
      <c r="N81" s="4" t="s">
        <v>1567</v>
      </c>
      <c r="O81" s="8">
        <v>50400000</v>
      </c>
      <c r="P81" s="9" t="s">
        <v>85</v>
      </c>
      <c r="Q81" s="10">
        <f>VLOOKUP(A81,'[1]Informe Contratación 2019'!$B$3:$G$810,6,0)</f>
        <v>43497</v>
      </c>
      <c r="R81" s="10">
        <f>VLOOKUP(A81,'[1]Informe Contratación 2019'!$B$3:$I$1008,8,0)</f>
        <v>43707</v>
      </c>
    </row>
    <row r="82" spans="1:18" ht="57" x14ac:dyDescent="0.25">
      <c r="A82" s="4">
        <v>762075</v>
      </c>
      <c r="B82" s="4" t="s">
        <v>144</v>
      </c>
      <c r="C82" s="4" t="s">
        <v>142</v>
      </c>
      <c r="D82" s="4" t="s">
        <v>143</v>
      </c>
      <c r="E82" s="4" t="s">
        <v>19</v>
      </c>
      <c r="F82" s="5" t="s">
        <v>63</v>
      </c>
      <c r="G82" s="4" t="s">
        <v>20</v>
      </c>
      <c r="H82" s="6" t="s">
        <v>44</v>
      </c>
      <c r="I82" s="4">
        <v>11.2</v>
      </c>
      <c r="J82" s="4">
        <f t="shared" si="2"/>
        <v>11.2</v>
      </c>
      <c r="K82" s="4" t="s">
        <v>22</v>
      </c>
      <c r="L82" s="9" t="s">
        <v>145</v>
      </c>
      <c r="M82" s="7" t="s">
        <v>1566</v>
      </c>
      <c r="N82" s="4" t="s">
        <v>1567</v>
      </c>
      <c r="O82" s="8">
        <v>84000000</v>
      </c>
      <c r="P82" s="9" t="s">
        <v>146</v>
      </c>
      <c r="Q82" s="10">
        <f>VLOOKUP(A82,'[1]Informe Contratación 2019'!$B$3:$G$810,6,0)</f>
        <v>43497</v>
      </c>
      <c r="R82" s="10">
        <f>VLOOKUP(A82,'[1]Informe Contratación 2019'!$B$3:$I$1008,8,0)</f>
        <v>43708</v>
      </c>
    </row>
    <row r="83" spans="1:18" ht="42.75" x14ac:dyDescent="0.25">
      <c r="A83" s="4">
        <v>762089</v>
      </c>
      <c r="B83" s="4" t="s">
        <v>149</v>
      </c>
      <c r="C83" s="4" t="s">
        <v>147</v>
      </c>
      <c r="D83" s="4" t="s">
        <v>148</v>
      </c>
      <c r="E83" s="4" t="s">
        <v>19</v>
      </c>
      <c r="F83" s="5" t="s">
        <v>63</v>
      </c>
      <c r="G83" s="4" t="s">
        <v>20</v>
      </c>
      <c r="H83" s="6" t="s">
        <v>44</v>
      </c>
      <c r="I83" s="4">
        <v>3.1</v>
      </c>
      <c r="J83" s="4">
        <f t="shared" si="2"/>
        <v>3.1</v>
      </c>
      <c r="K83" s="4" t="s">
        <v>22</v>
      </c>
      <c r="L83" s="9" t="s">
        <v>84</v>
      </c>
      <c r="M83" s="7" t="s">
        <v>1566</v>
      </c>
      <c r="N83" s="4" t="s">
        <v>1567</v>
      </c>
      <c r="O83" s="8">
        <v>35000000</v>
      </c>
      <c r="P83" s="9" t="s">
        <v>94</v>
      </c>
      <c r="Q83" s="10">
        <f>VLOOKUP(A83,'[1]Informe Contratación 2019'!$B$3:$G$810,6,0)</f>
        <v>43497</v>
      </c>
      <c r="R83" s="10">
        <f>VLOOKUP(A83,'[1]Informe Contratación 2019'!$B$3:$I$1008,8,0)</f>
        <v>43711</v>
      </c>
    </row>
    <row r="84" spans="1:18" ht="71.25" x14ac:dyDescent="0.25">
      <c r="A84" s="4">
        <v>762276</v>
      </c>
      <c r="B84" s="4" t="s">
        <v>152</v>
      </c>
      <c r="C84" s="4" t="s">
        <v>150</v>
      </c>
      <c r="D84" s="4" t="s">
        <v>151</v>
      </c>
      <c r="E84" s="4" t="s">
        <v>19</v>
      </c>
      <c r="F84" s="5" t="s">
        <v>63</v>
      </c>
      <c r="G84" s="4" t="s">
        <v>20</v>
      </c>
      <c r="H84" s="6" t="s">
        <v>153</v>
      </c>
      <c r="I84" s="4">
        <v>6.9</v>
      </c>
      <c r="J84" s="4">
        <f t="shared" si="2"/>
        <v>6.9</v>
      </c>
      <c r="K84" s="4" t="s">
        <v>22</v>
      </c>
      <c r="L84" s="9" t="s">
        <v>154</v>
      </c>
      <c r="M84" s="7" t="s">
        <v>1566</v>
      </c>
      <c r="N84" s="4" t="s">
        <v>1567</v>
      </c>
      <c r="O84" s="8">
        <v>42000000</v>
      </c>
      <c r="P84" s="9" t="s">
        <v>155</v>
      </c>
      <c r="Q84" s="10">
        <f>VLOOKUP(A84,'[1]Informe Contratación 2019'!$B$3:$G$810,6,0)</f>
        <v>43497</v>
      </c>
      <c r="R84" s="10">
        <f>VLOOKUP(A84,'[1]Informe Contratación 2019'!$B$3:$I$1008,8,0)</f>
        <v>43708</v>
      </c>
    </row>
    <row r="85" spans="1:18" ht="42.75" x14ac:dyDescent="0.25">
      <c r="A85" s="4">
        <v>763971</v>
      </c>
      <c r="B85" s="4" t="s">
        <v>1538</v>
      </c>
      <c r="C85" s="4" t="s">
        <v>1342</v>
      </c>
      <c r="D85" s="4" t="s">
        <v>1343</v>
      </c>
      <c r="E85" s="4" t="s">
        <v>19</v>
      </c>
      <c r="F85" s="5"/>
      <c r="G85" s="4"/>
      <c r="H85" s="6" t="s">
        <v>234</v>
      </c>
      <c r="I85" s="4"/>
      <c r="J85" s="4">
        <f t="shared" si="2"/>
        <v>0</v>
      </c>
      <c r="K85" s="4" t="s">
        <v>22</v>
      </c>
      <c r="L85" s="9" t="s">
        <v>84</v>
      </c>
      <c r="M85" s="7" t="s">
        <v>1566</v>
      </c>
      <c r="N85" s="4" t="s">
        <v>1567</v>
      </c>
      <c r="O85" s="8">
        <v>50400000</v>
      </c>
      <c r="P85" s="9" t="s">
        <v>122</v>
      </c>
      <c r="Q85" s="10">
        <f>VLOOKUP(A85,'[1]Informe Contratación 2019'!$B$3:$G$810,6,0)</f>
        <v>43621</v>
      </c>
      <c r="R85" s="10">
        <f>VLOOKUP(A85,'[1]Informe Contratación 2019'!$B$3:$I$1008,8,0)</f>
        <v>43707</v>
      </c>
    </row>
    <row r="86" spans="1:18" ht="42.75" x14ac:dyDescent="0.25">
      <c r="A86" s="4">
        <v>764620</v>
      </c>
      <c r="B86" s="4" t="s">
        <v>156</v>
      </c>
      <c r="C86" s="4" t="s">
        <v>1418</v>
      </c>
      <c r="D86" s="4" t="s">
        <v>1419</v>
      </c>
      <c r="E86" s="4" t="s">
        <v>19</v>
      </c>
      <c r="F86" s="5" t="s">
        <v>36</v>
      </c>
      <c r="G86" s="4" t="s">
        <v>1290</v>
      </c>
      <c r="H86" s="6" t="s">
        <v>44</v>
      </c>
      <c r="I86" s="4">
        <v>11.7</v>
      </c>
      <c r="J86" s="4">
        <f t="shared" si="2"/>
        <v>11.7</v>
      </c>
      <c r="K86" s="4" t="s">
        <v>22</v>
      </c>
      <c r="L86" s="9" t="s">
        <v>84</v>
      </c>
      <c r="M86" s="7" t="s">
        <v>1566</v>
      </c>
      <c r="N86" s="4" t="s">
        <v>1567</v>
      </c>
      <c r="O86" s="8">
        <v>56000000</v>
      </c>
      <c r="P86" s="9" t="s">
        <v>122</v>
      </c>
      <c r="Q86" s="10">
        <f>VLOOKUP(A86,'[1]Informe Contratación 2019'!$B$3:$G$810,6,0)</f>
        <v>43497</v>
      </c>
      <c r="R86" s="10">
        <f>VLOOKUP(A86,'[1]Informe Contratación 2019'!$B$3:$I$1008,8,0)</f>
        <v>43708</v>
      </c>
    </row>
    <row r="87" spans="1:18" ht="57" x14ac:dyDescent="0.25">
      <c r="A87" s="4">
        <v>764751</v>
      </c>
      <c r="B87" s="4" t="s">
        <v>159</v>
      </c>
      <c r="C87" s="4" t="s">
        <v>157</v>
      </c>
      <c r="D87" s="4" t="s">
        <v>158</v>
      </c>
      <c r="E87" s="4" t="s">
        <v>19</v>
      </c>
      <c r="F87" s="5" t="s">
        <v>63</v>
      </c>
      <c r="G87" s="4" t="s">
        <v>20</v>
      </c>
      <c r="H87" s="6" t="s">
        <v>160</v>
      </c>
      <c r="I87" s="4">
        <v>7.7</v>
      </c>
      <c r="J87" s="4">
        <f t="shared" si="2"/>
        <v>7.7</v>
      </c>
      <c r="K87" s="4" t="s">
        <v>22</v>
      </c>
      <c r="L87" s="9" t="s">
        <v>131</v>
      </c>
      <c r="M87" s="7" t="s">
        <v>1566</v>
      </c>
      <c r="N87" s="4" t="s">
        <v>1567</v>
      </c>
      <c r="O87" s="8">
        <v>40950000</v>
      </c>
      <c r="P87" s="9" t="s">
        <v>161</v>
      </c>
      <c r="Q87" s="10">
        <f>VLOOKUP(A87,'[1]Informe Contratación 2019'!$B$3:$G$810,6,0)</f>
        <v>43497</v>
      </c>
      <c r="R87" s="10">
        <f>VLOOKUP(A87,'[1]Informe Contratación 2019'!$B$3:$I$1008,8,0)</f>
        <v>43769</v>
      </c>
    </row>
    <row r="88" spans="1:18" ht="42.75" x14ac:dyDescent="0.25">
      <c r="A88" s="4">
        <v>765096</v>
      </c>
      <c r="B88" s="4" t="s">
        <v>164</v>
      </c>
      <c r="C88" s="4" t="s">
        <v>162</v>
      </c>
      <c r="D88" s="4" t="s">
        <v>163</v>
      </c>
      <c r="E88" s="4" t="s">
        <v>19</v>
      </c>
      <c r="F88" s="5" t="s">
        <v>63</v>
      </c>
      <c r="G88" s="4" t="s">
        <v>20</v>
      </c>
      <c r="H88" s="6" t="s">
        <v>44</v>
      </c>
      <c r="I88" s="4">
        <v>1.8</v>
      </c>
      <c r="J88" s="4">
        <f t="shared" si="2"/>
        <v>1.8</v>
      </c>
      <c r="K88" s="4" t="s">
        <v>22</v>
      </c>
      <c r="L88" s="9" t="s">
        <v>84</v>
      </c>
      <c r="M88" s="7" t="s">
        <v>1566</v>
      </c>
      <c r="N88" s="4" t="s">
        <v>1567</v>
      </c>
      <c r="O88" s="8">
        <v>28000000</v>
      </c>
      <c r="P88" s="9" t="s">
        <v>94</v>
      </c>
      <c r="Q88" s="10">
        <f>VLOOKUP(A88,'[1]Informe Contratación 2019'!$B$3:$G$810,6,0)</f>
        <v>43497</v>
      </c>
      <c r="R88" s="10">
        <f>VLOOKUP(A88,'[1]Informe Contratación 2019'!$B$3:$I$1008,8,0)</f>
        <v>43707</v>
      </c>
    </row>
    <row r="89" spans="1:18" ht="42.75" x14ac:dyDescent="0.25">
      <c r="A89" s="4">
        <v>765358</v>
      </c>
      <c r="B89" s="4" t="s">
        <v>167</v>
      </c>
      <c r="C89" s="4" t="s">
        <v>165</v>
      </c>
      <c r="D89" s="4" t="s">
        <v>166</v>
      </c>
      <c r="E89" s="4" t="s">
        <v>19</v>
      </c>
      <c r="F89" s="5" t="s">
        <v>63</v>
      </c>
      <c r="G89" s="4" t="s">
        <v>20</v>
      </c>
      <c r="H89" s="6" t="s">
        <v>44</v>
      </c>
      <c r="I89" s="4">
        <v>5.9</v>
      </c>
      <c r="J89" s="4">
        <f t="shared" si="2"/>
        <v>5.9</v>
      </c>
      <c r="K89" s="4" t="s">
        <v>22</v>
      </c>
      <c r="L89" s="9" t="s">
        <v>84</v>
      </c>
      <c r="M89" s="7" t="s">
        <v>1566</v>
      </c>
      <c r="N89" s="4" t="s">
        <v>1567</v>
      </c>
      <c r="O89" s="8">
        <v>28000000</v>
      </c>
      <c r="P89" s="9" t="s">
        <v>94</v>
      </c>
      <c r="Q89" s="10">
        <f>VLOOKUP(A89,'[1]Informe Contratación 2019'!$B$3:$G$810,6,0)</f>
        <v>43497</v>
      </c>
      <c r="R89" s="10">
        <f>VLOOKUP(A89,'[1]Informe Contratación 2019'!$B$3:$I$1008,8,0)</f>
        <v>43707</v>
      </c>
    </row>
    <row r="90" spans="1:18" ht="42.75" x14ac:dyDescent="0.25">
      <c r="A90" s="4">
        <v>765501</v>
      </c>
      <c r="B90" s="4" t="s">
        <v>1539</v>
      </c>
      <c r="C90" s="4" t="s">
        <v>1344</v>
      </c>
      <c r="D90" s="4" t="s">
        <v>1345</v>
      </c>
      <c r="E90" s="4" t="s">
        <v>19</v>
      </c>
      <c r="F90" s="5"/>
      <c r="G90" s="4"/>
      <c r="H90" s="6" t="s">
        <v>234</v>
      </c>
      <c r="I90" s="4"/>
      <c r="J90" s="4">
        <f t="shared" si="2"/>
        <v>0</v>
      </c>
      <c r="K90" s="4" t="s">
        <v>22</v>
      </c>
      <c r="L90" s="9" t="s">
        <v>84</v>
      </c>
      <c r="M90" s="7" t="s">
        <v>1566</v>
      </c>
      <c r="N90" s="4" t="s">
        <v>1567</v>
      </c>
      <c r="O90" s="8">
        <v>28000000</v>
      </c>
      <c r="P90" s="9" t="s">
        <v>94</v>
      </c>
      <c r="Q90" s="10">
        <f>VLOOKUP(A90,'[1]Informe Contratación 2019'!$B$3:$G$810,6,0)</f>
        <v>43497</v>
      </c>
      <c r="R90" s="10">
        <f>VLOOKUP(A90,'[1]Informe Contratación 2019'!$B$3:$I$1008,8,0)</f>
        <v>43707</v>
      </c>
    </row>
    <row r="91" spans="1:18" ht="57" x14ac:dyDescent="0.25">
      <c r="A91" s="4">
        <v>766372</v>
      </c>
      <c r="B91" s="4" t="s">
        <v>170</v>
      </c>
      <c r="C91" s="4" t="s">
        <v>168</v>
      </c>
      <c r="D91" s="4" t="s">
        <v>169</v>
      </c>
      <c r="E91" s="4" t="s">
        <v>19</v>
      </c>
      <c r="F91" s="5" t="s">
        <v>171</v>
      </c>
      <c r="G91" s="4" t="s">
        <v>172</v>
      </c>
      <c r="H91" s="6" t="s">
        <v>44</v>
      </c>
      <c r="I91" s="4">
        <v>35.4</v>
      </c>
      <c r="J91" s="4">
        <f t="shared" si="2"/>
        <v>35.4</v>
      </c>
      <c r="K91" s="4" t="s">
        <v>22</v>
      </c>
      <c r="L91" s="9" t="s">
        <v>116</v>
      </c>
      <c r="M91" s="7" t="s">
        <v>1566</v>
      </c>
      <c r="N91" s="4" t="s">
        <v>1567</v>
      </c>
      <c r="O91" s="8">
        <v>56000000</v>
      </c>
      <c r="P91" s="9" t="s">
        <v>117</v>
      </c>
      <c r="Q91" s="10">
        <f>VLOOKUP(A91,'[1]Informe Contratación 2019'!$B$3:$G$810,6,0)</f>
        <v>43497</v>
      </c>
      <c r="R91" s="10">
        <f>VLOOKUP(A91,'[1]Informe Contratación 2019'!$B$3:$I$1008,8,0)</f>
        <v>43708</v>
      </c>
    </row>
    <row r="92" spans="1:18" ht="114" x14ac:dyDescent="0.25">
      <c r="A92" s="4">
        <v>767327</v>
      </c>
      <c r="B92" s="4" t="s">
        <v>175</v>
      </c>
      <c r="C92" s="4" t="s">
        <v>173</v>
      </c>
      <c r="D92" s="4" t="s">
        <v>174</v>
      </c>
      <c r="E92" s="4" t="s">
        <v>19</v>
      </c>
      <c r="F92" s="5" t="s">
        <v>98</v>
      </c>
      <c r="G92" s="4" t="s">
        <v>112</v>
      </c>
      <c r="H92" s="6" t="s">
        <v>44</v>
      </c>
      <c r="I92" s="4">
        <v>7.9</v>
      </c>
      <c r="J92" s="4">
        <f t="shared" si="2"/>
        <v>7.9</v>
      </c>
      <c r="K92" s="4" t="s">
        <v>22</v>
      </c>
      <c r="L92" s="9" t="s">
        <v>176</v>
      </c>
      <c r="M92" s="7" t="s">
        <v>1566</v>
      </c>
      <c r="N92" s="4" t="s">
        <v>1567</v>
      </c>
      <c r="O92" s="8">
        <v>64000000</v>
      </c>
      <c r="P92" s="9" t="s">
        <v>177</v>
      </c>
      <c r="Q92" s="10">
        <f>VLOOKUP(A92,'[1]Informe Contratación 2019'!$B$3:$G$810,6,0)</f>
        <v>43490</v>
      </c>
      <c r="R92" s="10">
        <f>VLOOKUP(A92,'[1]Informe Contratación 2019'!$B$3:$I$1008,8,0)</f>
        <v>43732</v>
      </c>
    </row>
    <row r="93" spans="1:18" ht="71.25" x14ac:dyDescent="0.25">
      <c r="A93" s="4">
        <v>770167</v>
      </c>
      <c r="B93" s="4" t="s">
        <v>180</v>
      </c>
      <c r="C93" s="4" t="s">
        <v>178</v>
      </c>
      <c r="D93" s="4" t="s">
        <v>179</v>
      </c>
      <c r="E93" s="4" t="s">
        <v>19</v>
      </c>
      <c r="F93" s="5" t="s">
        <v>98</v>
      </c>
      <c r="G93" s="4" t="s">
        <v>181</v>
      </c>
      <c r="H93" s="6" t="s">
        <v>57</v>
      </c>
      <c r="I93" s="4">
        <v>25.9</v>
      </c>
      <c r="J93" s="4">
        <f t="shared" si="2"/>
        <v>25.9</v>
      </c>
      <c r="K93" s="4" t="s">
        <v>22</v>
      </c>
      <c r="L93" s="9" t="s">
        <v>154</v>
      </c>
      <c r="M93" s="7" t="s">
        <v>1566</v>
      </c>
      <c r="N93" s="4" t="s">
        <v>1567</v>
      </c>
      <c r="O93" s="8">
        <v>63000000</v>
      </c>
      <c r="P93" s="9" t="s">
        <v>155</v>
      </c>
      <c r="Q93" s="10">
        <f>VLOOKUP(A93,'[1]Informe Contratación 2019'!$B$3:$G$810,6,0)</f>
        <v>43497</v>
      </c>
      <c r="R93" s="10">
        <f>VLOOKUP(A93,'[1]Informe Contratación 2019'!$B$3:$I$1008,8,0)</f>
        <v>43708</v>
      </c>
    </row>
    <row r="94" spans="1:18" ht="71.25" x14ac:dyDescent="0.25">
      <c r="A94" s="4">
        <v>770464</v>
      </c>
      <c r="B94" s="4" t="s">
        <v>182</v>
      </c>
      <c r="C94" s="4" t="s">
        <v>1420</v>
      </c>
      <c r="D94" s="4" t="s">
        <v>1421</v>
      </c>
      <c r="E94" s="4" t="s">
        <v>19</v>
      </c>
      <c r="F94" s="5" t="s">
        <v>98</v>
      </c>
      <c r="G94" s="4" t="s">
        <v>43</v>
      </c>
      <c r="H94" s="6" t="s">
        <v>183</v>
      </c>
      <c r="I94" s="4">
        <v>16.2</v>
      </c>
      <c r="J94" s="4">
        <f t="shared" si="2"/>
        <v>16.2</v>
      </c>
      <c r="K94" s="4" t="s">
        <v>22</v>
      </c>
      <c r="L94" s="9" t="s">
        <v>184</v>
      </c>
      <c r="M94" s="7" t="s">
        <v>1566</v>
      </c>
      <c r="N94" s="4" t="s">
        <v>1567</v>
      </c>
      <c r="O94" s="8">
        <v>70000000</v>
      </c>
      <c r="P94" s="9" t="s">
        <v>185</v>
      </c>
      <c r="Q94" s="10">
        <f>VLOOKUP(A94,'[1]Informe Contratación 2019'!$B$3:$G$810,6,0)</f>
        <v>43497</v>
      </c>
      <c r="R94" s="10">
        <f>VLOOKUP(A94,'[1]Informe Contratación 2019'!$B$3:$I$1008,8,0)</f>
        <v>43707</v>
      </c>
    </row>
    <row r="95" spans="1:18" ht="114" x14ac:dyDescent="0.25">
      <c r="A95" s="4">
        <v>770741</v>
      </c>
      <c r="B95" s="4" t="s">
        <v>1540</v>
      </c>
      <c r="C95" s="4" t="s">
        <v>1346</v>
      </c>
      <c r="D95" s="4" t="s">
        <v>1347</v>
      </c>
      <c r="E95" s="4" t="s">
        <v>19</v>
      </c>
      <c r="F95" s="5" t="s">
        <v>206</v>
      </c>
      <c r="G95" s="4" t="s">
        <v>1348</v>
      </c>
      <c r="H95" s="6" t="s">
        <v>234</v>
      </c>
      <c r="I95" s="4">
        <v>23.1</v>
      </c>
      <c r="J95" s="4">
        <f t="shared" si="2"/>
        <v>23.1</v>
      </c>
      <c r="K95" s="4" t="s">
        <v>22</v>
      </c>
      <c r="L95" s="9" t="s">
        <v>264</v>
      </c>
      <c r="M95" s="7" t="s">
        <v>1566</v>
      </c>
      <c r="N95" s="4" t="s">
        <v>1567</v>
      </c>
      <c r="O95" s="8">
        <v>70000000</v>
      </c>
      <c r="P95" s="9" t="s">
        <v>1349</v>
      </c>
      <c r="Q95" s="10">
        <f>VLOOKUP(A95,'[1]Informe Contratación 2019'!$B$3:$G$810,6,0)</f>
        <v>43613</v>
      </c>
      <c r="R95" s="10">
        <f>VLOOKUP(A95,'[1]Informe Contratación 2019'!$B$3:$I$1008,8,0)</f>
        <v>43708</v>
      </c>
    </row>
    <row r="96" spans="1:18" ht="71.25" x14ac:dyDescent="0.25">
      <c r="A96" s="4">
        <v>775642</v>
      </c>
      <c r="B96" s="4" t="s">
        <v>188</v>
      </c>
      <c r="C96" s="4" t="s">
        <v>186</v>
      </c>
      <c r="D96" s="4" t="s">
        <v>187</v>
      </c>
      <c r="E96" s="4" t="s">
        <v>19</v>
      </c>
      <c r="F96" s="5" t="s">
        <v>98</v>
      </c>
      <c r="G96" s="4" t="s">
        <v>43</v>
      </c>
      <c r="H96" s="6" t="s">
        <v>189</v>
      </c>
      <c r="I96" s="4">
        <v>2.6</v>
      </c>
      <c r="J96" s="4">
        <f t="shared" si="2"/>
        <v>2.6</v>
      </c>
      <c r="K96" s="4" t="s">
        <v>22</v>
      </c>
      <c r="L96" s="9" t="s">
        <v>184</v>
      </c>
      <c r="M96" s="7" t="s">
        <v>1566</v>
      </c>
      <c r="N96" s="4" t="s">
        <v>1567</v>
      </c>
      <c r="O96" s="8">
        <v>28000000</v>
      </c>
      <c r="P96" s="9" t="s">
        <v>190</v>
      </c>
      <c r="Q96" s="10">
        <f>VLOOKUP(A96,'[1]Informe Contratación 2019'!$B$3:$G$810,6,0)</f>
        <v>43497</v>
      </c>
      <c r="R96" s="10">
        <f>VLOOKUP(A96,'[1]Informe Contratación 2019'!$B$3:$I$1008,8,0)</f>
        <v>43707</v>
      </c>
    </row>
    <row r="97" spans="1:18" ht="42.75" x14ac:dyDescent="0.25">
      <c r="A97" s="4">
        <v>775681</v>
      </c>
      <c r="B97" s="4" t="s">
        <v>193</v>
      </c>
      <c r="C97" s="4" t="s">
        <v>191</v>
      </c>
      <c r="D97" s="4" t="s">
        <v>192</v>
      </c>
      <c r="E97" s="4" t="s">
        <v>19</v>
      </c>
      <c r="F97" s="5" t="s">
        <v>55</v>
      </c>
      <c r="G97" s="4" t="s">
        <v>194</v>
      </c>
      <c r="H97" s="6" t="s">
        <v>44</v>
      </c>
      <c r="I97" s="4">
        <v>27.11</v>
      </c>
      <c r="J97" s="4">
        <f t="shared" si="2"/>
        <v>27.11</v>
      </c>
      <c r="K97" s="4" t="s">
        <v>22</v>
      </c>
      <c r="L97" s="9" t="s">
        <v>84</v>
      </c>
      <c r="M97" s="7" t="s">
        <v>1566</v>
      </c>
      <c r="N97" s="4" t="s">
        <v>1567</v>
      </c>
      <c r="O97" s="8">
        <v>42000000</v>
      </c>
      <c r="P97" s="9" t="s">
        <v>94</v>
      </c>
      <c r="Q97" s="10">
        <f>VLOOKUP(A97,'[1]Informe Contratación 2019'!$B$3:$G$810,6,0)</f>
        <v>43497</v>
      </c>
      <c r="R97" s="10">
        <f>VLOOKUP(A97,'[1]Informe Contratación 2019'!$B$3:$I$1008,8,0)</f>
        <v>43711</v>
      </c>
    </row>
    <row r="98" spans="1:18" ht="42.75" x14ac:dyDescent="0.25">
      <c r="A98" s="4">
        <v>775780</v>
      </c>
      <c r="B98" s="4" t="s">
        <v>197</v>
      </c>
      <c r="C98" s="4" t="s">
        <v>195</v>
      </c>
      <c r="D98" s="4" t="s">
        <v>196</v>
      </c>
      <c r="E98" s="4" t="s">
        <v>19</v>
      </c>
      <c r="F98" s="5" t="s">
        <v>63</v>
      </c>
      <c r="G98" s="4" t="s">
        <v>20</v>
      </c>
      <c r="H98" s="6" t="s">
        <v>44</v>
      </c>
      <c r="I98" s="4">
        <v>0.11</v>
      </c>
      <c r="J98" s="4">
        <f t="shared" si="2"/>
        <v>0.11</v>
      </c>
      <c r="K98" s="4" t="s">
        <v>22</v>
      </c>
      <c r="L98" s="9" t="s">
        <v>198</v>
      </c>
      <c r="M98" s="7" t="s">
        <v>1566</v>
      </c>
      <c r="N98" s="4" t="s">
        <v>1567</v>
      </c>
      <c r="O98" s="8">
        <v>28000000</v>
      </c>
      <c r="P98" s="9" t="s">
        <v>94</v>
      </c>
      <c r="Q98" s="10">
        <f>VLOOKUP(A98,'[1]Informe Contratación 2019'!$B$3:$G$810,6,0)</f>
        <v>43497</v>
      </c>
      <c r="R98" s="10">
        <f>VLOOKUP(A98,'[1]Informe Contratación 2019'!$B$3:$I$1008,8,0)</f>
        <v>43707</v>
      </c>
    </row>
    <row r="99" spans="1:18" ht="42.75" x14ac:dyDescent="0.25">
      <c r="A99" s="4">
        <v>776683</v>
      </c>
      <c r="B99" s="4" t="s">
        <v>201</v>
      </c>
      <c r="C99" s="4" t="s">
        <v>199</v>
      </c>
      <c r="D99" s="4" t="s">
        <v>200</v>
      </c>
      <c r="E99" s="4" t="s">
        <v>19</v>
      </c>
      <c r="F99" s="5" t="s">
        <v>63</v>
      </c>
      <c r="G99" s="4" t="s">
        <v>20</v>
      </c>
      <c r="H99" s="6" t="s">
        <v>202</v>
      </c>
      <c r="I99" s="4">
        <v>20.7</v>
      </c>
      <c r="J99" s="4">
        <f t="shared" si="2"/>
        <v>20.7</v>
      </c>
      <c r="K99" s="4" t="s">
        <v>22</v>
      </c>
      <c r="L99" s="9" t="s">
        <v>203</v>
      </c>
      <c r="M99" s="7" t="s">
        <v>1566</v>
      </c>
      <c r="N99" s="4" t="s">
        <v>1567</v>
      </c>
      <c r="O99" s="8">
        <v>102182451</v>
      </c>
      <c r="P99" s="9" t="s">
        <v>204</v>
      </c>
      <c r="Q99" s="10">
        <f>VLOOKUP(A99,'[1]Informe Contratación 2019'!$B$3:$G$810,6,0)</f>
        <v>43497</v>
      </c>
      <c r="R99" s="10">
        <f>VLOOKUP(A99,'[1]Informe Contratación 2019'!$B$3:$I$1008,8,0)</f>
        <v>43708</v>
      </c>
    </row>
    <row r="100" spans="1:18" ht="42.75" x14ac:dyDescent="0.25">
      <c r="A100" s="4">
        <v>777273</v>
      </c>
      <c r="B100" s="4" t="s">
        <v>205</v>
      </c>
      <c r="C100" s="4" t="s">
        <v>1500</v>
      </c>
      <c r="D100" s="4" t="s">
        <v>1501</v>
      </c>
      <c r="E100" s="4" t="s">
        <v>19</v>
      </c>
      <c r="F100" s="5" t="s">
        <v>206</v>
      </c>
      <c r="G100" s="4" t="s">
        <v>207</v>
      </c>
      <c r="H100" s="6" t="s">
        <v>44</v>
      </c>
      <c r="I100" s="4">
        <v>12.9</v>
      </c>
      <c r="J100" s="4">
        <f t="shared" si="2"/>
        <v>12.9</v>
      </c>
      <c r="K100" s="4" t="s">
        <v>22</v>
      </c>
      <c r="L100" s="9" t="s">
        <v>84</v>
      </c>
      <c r="M100" s="7" t="s">
        <v>1566</v>
      </c>
      <c r="N100" s="4" t="s">
        <v>1567</v>
      </c>
      <c r="O100" s="8">
        <v>50400000</v>
      </c>
      <c r="P100" s="9" t="s">
        <v>94</v>
      </c>
      <c r="Q100" s="10">
        <f>VLOOKUP(A100,'[1]Informe Contratación 2019'!$B$3:$G$810,6,0)</f>
        <v>43497</v>
      </c>
      <c r="R100" s="10">
        <f>VLOOKUP(A100,'[1]Informe Contratación 2019'!$B$3:$I$1008,8,0)</f>
        <v>43707</v>
      </c>
    </row>
    <row r="101" spans="1:18" ht="57" x14ac:dyDescent="0.25">
      <c r="A101" s="4">
        <v>777429</v>
      </c>
      <c r="B101" s="4" t="s">
        <v>210</v>
      </c>
      <c r="C101" s="4" t="s">
        <v>208</v>
      </c>
      <c r="D101" s="4" t="s">
        <v>209</v>
      </c>
      <c r="E101" s="4" t="s">
        <v>19</v>
      </c>
      <c r="F101" s="5" t="s">
        <v>63</v>
      </c>
      <c r="G101" s="4" t="s">
        <v>20</v>
      </c>
      <c r="H101" s="6" t="s">
        <v>211</v>
      </c>
      <c r="I101" s="4">
        <v>7.1</v>
      </c>
      <c r="J101" s="4">
        <f t="shared" si="2"/>
        <v>7.1</v>
      </c>
      <c r="K101" s="4" t="s">
        <v>22</v>
      </c>
      <c r="L101" s="9" t="s">
        <v>203</v>
      </c>
      <c r="M101" s="7" t="s">
        <v>1566</v>
      </c>
      <c r="N101" s="4" t="s">
        <v>1567</v>
      </c>
      <c r="O101" s="8">
        <v>28000000</v>
      </c>
      <c r="P101" s="9" t="s">
        <v>212</v>
      </c>
      <c r="Q101" s="10">
        <f>VLOOKUP(A101,'[1]Informe Contratación 2019'!$B$3:$G$810,6,0)</f>
        <v>43497</v>
      </c>
      <c r="R101" s="10">
        <f>VLOOKUP(A101,'[1]Informe Contratación 2019'!$B$3:$I$1008,8,0)</f>
        <v>43708</v>
      </c>
    </row>
    <row r="102" spans="1:18" ht="71.25" x14ac:dyDescent="0.25">
      <c r="A102" s="4">
        <v>777835</v>
      </c>
      <c r="B102" s="4" t="s">
        <v>1541</v>
      </c>
      <c r="C102" s="4" t="s">
        <v>1496</v>
      </c>
      <c r="D102" s="4" t="s">
        <v>1497</v>
      </c>
      <c r="E102" s="4" t="s">
        <v>19</v>
      </c>
      <c r="F102" s="5"/>
      <c r="G102" s="4"/>
      <c r="H102" s="6" t="s">
        <v>234</v>
      </c>
      <c r="I102" s="4"/>
      <c r="J102" s="4">
        <f t="shared" si="2"/>
        <v>0</v>
      </c>
      <c r="K102" s="4" t="s">
        <v>22</v>
      </c>
      <c r="L102" s="9" t="s">
        <v>224</v>
      </c>
      <c r="M102" s="7" t="s">
        <v>1566</v>
      </c>
      <c r="N102" s="4" t="s">
        <v>1567</v>
      </c>
      <c r="O102" s="8">
        <v>49000000</v>
      </c>
      <c r="P102" s="9" t="s">
        <v>235</v>
      </c>
      <c r="Q102" s="10">
        <f>VLOOKUP(A102,'[1]Informe Contratación 2019'!$B$3:$G$810,6,0)</f>
        <v>43636</v>
      </c>
      <c r="R102" s="10">
        <f>VLOOKUP(A102,'[1]Informe Contratación 2019'!$B$3:$I$1008,8,0)</f>
        <v>43708</v>
      </c>
    </row>
    <row r="103" spans="1:18" ht="71.25" x14ac:dyDescent="0.25">
      <c r="A103" s="4">
        <v>777928</v>
      </c>
      <c r="B103" s="4" t="s">
        <v>215</v>
      </c>
      <c r="C103" s="4" t="s">
        <v>213</v>
      </c>
      <c r="D103" s="4" t="s">
        <v>214</v>
      </c>
      <c r="E103" s="4" t="s">
        <v>19</v>
      </c>
      <c r="F103" s="5" t="s">
        <v>98</v>
      </c>
      <c r="G103" s="4" t="s">
        <v>43</v>
      </c>
      <c r="H103" s="6" t="s">
        <v>69</v>
      </c>
      <c r="I103" s="4">
        <v>26.11</v>
      </c>
      <c r="J103" s="4">
        <f t="shared" si="2"/>
        <v>26.11</v>
      </c>
      <c r="K103" s="4" t="s">
        <v>22</v>
      </c>
      <c r="L103" s="9" t="s">
        <v>154</v>
      </c>
      <c r="M103" s="7" t="s">
        <v>1566</v>
      </c>
      <c r="N103" s="4" t="s">
        <v>1567</v>
      </c>
      <c r="O103" s="8">
        <v>56000000</v>
      </c>
      <c r="P103" s="9" t="s">
        <v>155</v>
      </c>
      <c r="Q103" s="10">
        <f>VLOOKUP(A103,'[1]Informe Contratación 2019'!$B$3:$G$810,6,0)</f>
        <v>43497</v>
      </c>
      <c r="R103" s="10">
        <f>VLOOKUP(A103,'[1]Informe Contratación 2019'!$B$3:$I$1008,8,0)</f>
        <v>43708</v>
      </c>
    </row>
    <row r="104" spans="1:18" ht="71.25" x14ac:dyDescent="0.25">
      <c r="A104" s="4">
        <v>777954</v>
      </c>
      <c r="B104" s="4" t="s">
        <v>218</v>
      </c>
      <c r="C104" s="4" t="s">
        <v>216</v>
      </c>
      <c r="D104" s="4" t="s">
        <v>217</v>
      </c>
      <c r="E104" s="4" t="s">
        <v>19</v>
      </c>
      <c r="F104" s="5" t="s">
        <v>63</v>
      </c>
      <c r="G104" s="4" t="s">
        <v>20</v>
      </c>
      <c r="H104" s="6" t="s">
        <v>219</v>
      </c>
      <c r="I104" s="4">
        <v>9.11</v>
      </c>
      <c r="J104" s="4">
        <f t="shared" si="2"/>
        <v>9.11</v>
      </c>
      <c r="K104" s="4" t="s">
        <v>22</v>
      </c>
      <c r="L104" s="9" t="s">
        <v>184</v>
      </c>
      <c r="M104" s="7" t="s">
        <v>1566</v>
      </c>
      <c r="N104" s="4" t="s">
        <v>1567</v>
      </c>
      <c r="O104" s="8">
        <v>35000000</v>
      </c>
      <c r="P104" s="9" t="s">
        <v>185</v>
      </c>
      <c r="Q104" s="10">
        <f>VLOOKUP(A104,'[1]Informe Contratación 2019'!$B$3:$G$810,6,0)</f>
        <v>43497</v>
      </c>
      <c r="R104" s="10">
        <f>VLOOKUP(A104,'[1]Informe Contratación 2019'!$B$3:$I$1008,8,0)</f>
        <v>43707</v>
      </c>
    </row>
    <row r="105" spans="1:18" ht="71.25" x14ac:dyDescent="0.25">
      <c r="A105" s="4">
        <v>778137</v>
      </c>
      <c r="B105" s="4" t="s">
        <v>222</v>
      </c>
      <c r="C105" s="4" t="s">
        <v>220</v>
      </c>
      <c r="D105" s="4" t="s">
        <v>221</v>
      </c>
      <c r="E105" s="4" t="s">
        <v>19</v>
      </c>
      <c r="F105" s="5" t="s">
        <v>63</v>
      </c>
      <c r="G105" s="4" t="s">
        <v>20</v>
      </c>
      <c r="H105" s="6" t="s">
        <v>223</v>
      </c>
      <c r="I105" s="4">
        <v>23.3</v>
      </c>
      <c r="J105" s="4">
        <f t="shared" si="2"/>
        <v>23.3</v>
      </c>
      <c r="K105" s="4" t="s">
        <v>22</v>
      </c>
      <c r="L105" s="9" t="s">
        <v>224</v>
      </c>
      <c r="M105" s="7" t="s">
        <v>1566</v>
      </c>
      <c r="N105" s="4" t="s">
        <v>1567</v>
      </c>
      <c r="O105" s="8">
        <v>63000000</v>
      </c>
      <c r="P105" s="9" t="s">
        <v>225</v>
      </c>
      <c r="Q105" s="10">
        <f>VLOOKUP(A105,'[1]Informe Contratación 2019'!$B$3:$G$810,6,0)</f>
        <v>43497</v>
      </c>
      <c r="R105" s="10">
        <f>VLOOKUP(A105,'[1]Informe Contratación 2019'!$B$3:$I$1008,8,0)</f>
        <v>43708</v>
      </c>
    </row>
    <row r="106" spans="1:18" ht="57" x14ac:dyDescent="0.25">
      <c r="A106" s="4">
        <v>778161</v>
      </c>
      <c r="B106" s="4" t="s">
        <v>226</v>
      </c>
      <c r="C106" s="4" t="s">
        <v>1520</v>
      </c>
      <c r="D106" s="4" t="s">
        <v>1521</v>
      </c>
      <c r="E106" s="4" t="s">
        <v>19</v>
      </c>
      <c r="F106" s="5" t="s">
        <v>63</v>
      </c>
      <c r="G106" s="4" t="s">
        <v>20</v>
      </c>
      <c r="H106" s="6" t="s">
        <v>137</v>
      </c>
      <c r="I106" s="4">
        <v>5.3</v>
      </c>
      <c r="J106" s="4">
        <f t="shared" si="2"/>
        <v>5.3</v>
      </c>
      <c r="K106" s="4" t="s">
        <v>22</v>
      </c>
      <c r="L106" s="9" t="s">
        <v>227</v>
      </c>
      <c r="M106" s="7" t="s">
        <v>1566</v>
      </c>
      <c r="N106" s="4" t="s">
        <v>1567</v>
      </c>
      <c r="O106" s="8">
        <v>20000000</v>
      </c>
      <c r="P106" s="9" t="s">
        <v>228</v>
      </c>
      <c r="Q106" s="10">
        <f>VLOOKUP(A106,'[1]Informe Contratación 2019'!$B$3:$G$810,6,0)</f>
        <v>43497</v>
      </c>
      <c r="R106" s="10">
        <f>VLOOKUP(A106,'[1]Informe Contratación 2019'!$B$3:$I$1008,8,0)</f>
        <v>43738</v>
      </c>
    </row>
    <row r="107" spans="1:18" ht="71.25" x14ac:dyDescent="0.25">
      <c r="A107" s="4">
        <v>778218</v>
      </c>
      <c r="B107" s="4" t="s">
        <v>229</v>
      </c>
      <c r="C107" s="4" t="s">
        <v>1522</v>
      </c>
      <c r="D107" s="4" t="s">
        <v>1523</v>
      </c>
      <c r="E107" s="4" t="s">
        <v>19</v>
      </c>
      <c r="F107" s="5" t="s">
        <v>63</v>
      </c>
      <c r="G107" s="4" t="s">
        <v>20</v>
      </c>
      <c r="H107" s="6" t="s">
        <v>230</v>
      </c>
      <c r="I107" s="4">
        <v>5.6</v>
      </c>
      <c r="J107" s="4">
        <f t="shared" si="2"/>
        <v>5.6</v>
      </c>
      <c r="K107" s="4" t="s">
        <v>22</v>
      </c>
      <c r="L107" s="9" t="s">
        <v>154</v>
      </c>
      <c r="M107" s="7" t="s">
        <v>1566</v>
      </c>
      <c r="N107" s="4" t="s">
        <v>1567</v>
      </c>
      <c r="O107" s="8">
        <v>35000000</v>
      </c>
      <c r="P107" s="9" t="s">
        <v>155</v>
      </c>
      <c r="Q107" s="10">
        <f>VLOOKUP(A107,'[1]Informe Contratación 2019'!$B$3:$G$810,6,0)</f>
        <v>43497</v>
      </c>
      <c r="R107" s="10">
        <f>VLOOKUP(A107,'[1]Informe Contratación 2019'!$B$3:$I$1008,8,0)</f>
        <v>43708</v>
      </c>
    </row>
    <row r="108" spans="1:18" ht="71.25" x14ac:dyDescent="0.25">
      <c r="A108" s="4">
        <v>778226</v>
      </c>
      <c r="B108" s="4" t="s">
        <v>231</v>
      </c>
      <c r="C108" s="4" t="s">
        <v>1524</v>
      </c>
      <c r="D108" s="4" t="s">
        <v>1525</v>
      </c>
      <c r="E108" s="4" t="s">
        <v>19</v>
      </c>
      <c r="F108" s="5" t="s">
        <v>55</v>
      </c>
      <c r="G108" s="4" t="s">
        <v>20</v>
      </c>
      <c r="H108" s="6" t="s">
        <v>230</v>
      </c>
      <c r="I108" s="4"/>
      <c r="J108" s="4"/>
      <c r="K108" s="4" t="s">
        <v>22</v>
      </c>
      <c r="L108" s="9" t="s">
        <v>224</v>
      </c>
      <c r="M108" s="7" t="s">
        <v>1566</v>
      </c>
      <c r="N108" s="4" t="s">
        <v>1567</v>
      </c>
      <c r="O108" s="8">
        <v>28000000</v>
      </c>
      <c r="P108" s="9" t="s">
        <v>232</v>
      </c>
      <c r="Q108" s="10">
        <f>VLOOKUP(A108,'[1]Informe Contratación 2019'!$B$3:$G$810,6,0)</f>
        <v>43497</v>
      </c>
      <c r="R108" s="10">
        <f>VLOOKUP(A108,'[1]Informe Contratación 2019'!$B$3:$I$1008,8,0)</f>
        <v>43708</v>
      </c>
    </row>
    <row r="109" spans="1:18" ht="71.25" x14ac:dyDescent="0.25">
      <c r="A109" s="4">
        <v>778309</v>
      </c>
      <c r="B109" s="4" t="s">
        <v>233</v>
      </c>
      <c r="C109" s="4" t="s">
        <v>1423</v>
      </c>
      <c r="D109" s="4" t="s">
        <v>1422</v>
      </c>
      <c r="E109" s="4" t="s">
        <v>19</v>
      </c>
      <c r="F109" s="5" t="s">
        <v>463</v>
      </c>
      <c r="G109" s="4" t="s">
        <v>1479</v>
      </c>
      <c r="H109" s="6" t="s">
        <v>234</v>
      </c>
      <c r="I109" s="4">
        <v>15.2</v>
      </c>
      <c r="J109" s="4">
        <f t="shared" ref="J109:J140" si="3">+I109</f>
        <v>15.2</v>
      </c>
      <c r="K109" s="4" t="s">
        <v>22</v>
      </c>
      <c r="L109" s="9" t="s">
        <v>224</v>
      </c>
      <c r="M109" s="7" t="s">
        <v>1566</v>
      </c>
      <c r="N109" s="4" t="s">
        <v>1567</v>
      </c>
      <c r="O109" s="8">
        <v>49000000</v>
      </c>
      <c r="P109" s="9" t="s">
        <v>235</v>
      </c>
      <c r="Q109" s="10">
        <f>VLOOKUP(A109,'[1]Informe Contratación 2019'!$B$3:$G$810,6,0)</f>
        <v>43497</v>
      </c>
      <c r="R109" s="10">
        <f>VLOOKUP(A109,'[1]Informe Contratación 2019'!$B$3:$I$1008,8,0)</f>
        <v>43708</v>
      </c>
    </row>
    <row r="110" spans="1:18" ht="71.25" x14ac:dyDescent="0.25">
      <c r="A110" s="4">
        <v>778311</v>
      </c>
      <c r="B110" s="4" t="s">
        <v>238</v>
      </c>
      <c r="C110" s="4" t="s">
        <v>236</v>
      </c>
      <c r="D110" s="4" t="s">
        <v>237</v>
      </c>
      <c r="E110" s="4" t="s">
        <v>19</v>
      </c>
      <c r="F110" s="5" t="s">
        <v>63</v>
      </c>
      <c r="G110" s="4" t="s">
        <v>20</v>
      </c>
      <c r="H110" s="6" t="s">
        <v>44</v>
      </c>
      <c r="I110" s="4">
        <v>23.8</v>
      </c>
      <c r="J110" s="4">
        <f t="shared" si="3"/>
        <v>23.8</v>
      </c>
      <c r="K110" s="4" t="s">
        <v>22</v>
      </c>
      <c r="L110" s="9" t="s">
        <v>154</v>
      </c>
      <c r="M110" s="7" t="s">
        <v>1566</v>
      </c>
      <c r="N110" s="4" t="s">
        <v>1567</v>
      </c>
      <c r="O110" s="8">
        <v>56000000</v>
      </c>
      <c r="P110" s="9" t="s">
        <v>155</v>
      </c>
      <c r="Q110" s="10">
        <f>VLOOKUP(A110,'[1]Informe Contratación 2019'!$B$3:$G$810,6,0)</f>
        <v>43497</v>
      </c>
      <c r="R110" s="10">
        <f>VLOOKUP(A110,'[1]Informe Contratación 2019'!$B$3:$I$1008,8,0)</f>
        <v>43708</v>
      </c>
    </row>
    <row r="111" spans="1:18" ht="71.25" x14ac:dyDescent="0.25">
      <c r="A111" s="4">
        <v>778322</v>
      </c>
      <c r="B111" s="4" t="s">
        <v>241</v>
      </c>
      <c r="C111" s="4" t="s">
        <v>239</v>
      </c>
      <c r="D111" s="4" t="s">
        <v>240</v>
      </c>
      <c r="E111" s="4" t="s">
        <v>19</v>
      </c>
      <c r="F111" s="5" t="s">
        <v>42</v>
      </c>
      <c r="G111" s="4" t="s">
        <v>242</v>
      </c>
      <c r="H111" s="6" t="s">
        <v>30</v>
      </c>
      <c r="I111" s="4">
        <v>19.11</v>
      </c>
      <c r="J111" s="4">
        <f t="shared" si="3"/>
        <v>19.11</v>
      </c>
      <c r="K111" s="4" t="s">
        <v>22</v>
      </c>
      <c r="L111" s="9" t="s">
        <v>154</v>
      </c>
      <c r="M111" s="7" t="s">
        <v>1566</v>
      </c>
      <c r="N111" s="4" t="s">
        <v>1567</v>
      </c>
      <c r="O111" s="8">
        <v>35000000</v>
      </c>
      <c r="P111" s="9" t="s">
        <v>155</v>
      </c>
      <c r="Q111" s="10">
        <f>VLOOKUP(A111,'[1]Informe Contratación 2019'!$B$3:$G$810,6,0)</f>
        <v>43497</v>
      </c>
      <c r="R111" s="10">
        <f>VLOOKUP(A111,'[1]Informe Contratación 2019'!$B$3:$I$1008,8,0)</f>
        <v>43708</v>
      </c>
    </row>
    <row r="112" spans="1:18" ht="71.25" x14ac:dyDescent="0.25">
      <c r="A112" s="4">
        <v>778744</v>
      </c>
      <c r="B112" s="4" t="s">
        <v>245</v>
      </c>
      <c r="C112" s="4" t="s">
        <v>243</v>
      </c>
      <c r="D112" s="4" t="s">
        <v>244</v>
      </c>
      <c r="E112" s="4" t="s">
        <v>19</v>
      </c>
      <c r="F112" s="5" t="s">
        <v>171</v>
      </c>
      <c r="G112" s="4" t="s">
        <v>172</v>
      </c>
      <c r="H112" s="6" t="s">
        <v>246</v>
      </c>
      <c r="I112" s="4">
        <v>27.12</v>
      </c>
      <c r="J112" s="4">
        <f t="shared" si="3"/>
        <v>27.12</v>
      </c>
      <c r="K112" s="4" t="s">
        <v>22</v>
      </c>
      <c r="L112" s="9" t="s">
        <v>247</v>
      </c>
      <c r="M112" s="7" t="s">
        <v>1566</v>
      </c>
      <c r="N112" s="4" t="s">
        <v>1567</v>
      </c>
      <c r="O112" s="8">
        <v>63000000</v>
      </c>
      <c r="P112" s="9" t="s">
        <v>248</v>
      </c>
      <c r="Q112" s="10">
        <f>VLOOKUP(A112,'[1]Informe Contratación 2019'!$B$3:$G$810,6,0)</f>
        <v>43497</v>
      </c>
      <c r="R112" s="10">
        <f>VLOOKUP(A112,'[1]Informe Contratación 2019'!$B$3:$I$1008,8,0)</f>
        <v>43707</v>
      </c>
    </row>
    <row r="113" spans="1:18" ht="71.25" x14ac:dyDescent="0.25">
      <c r="A113" s="4">
        <v>779202</v>
      </c>
      <c r="B113" s="4" t="s">
        <v>251</v>
      </c>
      <c r="C113" s="4" t="s">
        <v>249</v>
      </c>
      <c r="D113" s="4" t="s">
        <v>250</v>
      </c>
      <c r="E113" s="4" t="s">
        <v>19</v>
      </c>
      <c r="F113" s="5" t="s">
        <v>98</v>
      </c>
      <c r="G113" s="4" t="s">
        <v>43</v>
      </c>
      <c r="H113" s="6" t="s">
        <v>252</v>
      </c>
      <c r="I113" s="4">
        <v>6.3</v>
      </c>
      <c r="J113" s="4">
        <f t="shared" si="3"/>
        <v>6.3</v>
      </c>
      <c r="K113" s="4" t="s">
        <v>22</v>
      </c>
      <c r="L113" s="9" t="s">
        <v>70</v>
      </c>
      <c r="M113" s="7" t="s">
        <v>1566</v>
      </c>
      <c r="N113" s="4" t="s">
        <v>1567</v>
      </c>
      <c r="O113" s="8">
        <v>49000000</v>
      </c>
      <c r="P113" s="9" t="s">
        <v>253</v>
      </c>
      <c r="Q113" s="10">
        <f>VLOOKUP(A113,'[1]Informe Contratación 2019'!$B$3:$G$810,6,0)</f>
        <v>43497</v>
      </c>
      <c r="R113" s="10">
        <f>VLOOKUP(A113,'[1]Informe Contratación 2019'!$B$3:$I$1008,8,0)</f>
        <v>43707</v>
      </c>
    </row>
    <row r="114" spans="1:18" ht="71.25" x14ac:dyDescent="0.25">
      <c r="A114" s="4">
        <v>779360</v>
      </c>
      <c r="B114" s="4" t="s">
        <v>256</v>
      </c>
      <c r="C114" s="4" t="s">
        <v>254</v>
      </c>
      <c r="D114" s="4" t="s">
        <v>255</v>
      </c>
      <c r="E114" s="4" t="s">
        <v>19</v>
      </c>
      <c r="F114" s="5" t="s">
        <v>257</v>
      </c>
      <c r="G114" s="4" t="s">
        <v>258</v>
      </c>
      <c r="H114" s="6" t="s">
        <v>44</v>
      </c>
      <c r="I114" s="4">
        <v>14.7</v>
      </c>
      <c r="J114" s="4">
        <f t="shared" si="3"/>
        <v>14.7</v>
      </c>
      <c r="K114" s="4" t="s">
        <v>22</v>
      </c>
      <c r="L114" s="9" t="s">
        <v>259</v>
      </c>
      <c r="M114" s="7" t="s">
        <v>1566</v>
      </c>
      <c r="N114" s="4" t="s">
        <v>1567</v>
      </c>
      <c r="O114" s="8">
        <v>49000000</v>
      </c>
      <c r="P114" s="9" t="s">
        <v>260</v>
      </c>
      <c r="Q114" s="10">
        <f>VLOOKUP(A114,'[1]Informe Contratación 2019'!$B$3:$G$810,6,0)</f>
        <v>43497</v>
      </c>
      <c r="R114" s="10">
        <f>VLOOKUP(A114,'[1]Informe Contratación 2019'!$B$3:$I$1008,8,0)</f>
        <v>43707</v>
      </c>
    </row>
    <row r="115" spans="1:18" ht="71.25" x14ac:dyDescent="0.25">
      <c r="A115" s="4">
        <v>779931</v>
      </c>
      <c r="B115" s="4" t="s">
        <v>263</v>
      </c>
      <c r="C115" s="4" t="s">
        <v>261</v>
      </c>
      <c r="D115" s="4" t="s">
        <v>262</v>
      </c>
      <c r="E115" s="4" t="s">
        <v>19</v>
      </c>
      <c r="F115" s="5" t="s">
        <v>55</v>
      </c>
      <c r="G115" s="4" t="s">
        <v>20</v>
      </c>
      <c r="H115" s="6" t="s">
        <v>69</v>
      </c>
      <c r="I115" s="4">
        <v>36</v>
      </c>
      <c r="J115" s="4">
        <f t="shared" si="3"/>
        <v>36</v>
      </c>
      <c r="K115" s="4" t="s">
        <v>22</v>
      </c>
      <c r="L115" s="9" t="s">
        <v>264</v>
      </c>
      <c r="M115" s="7" t="s">
        <v>1566</v>
      </c>
      <c r="N115" s="4" t="s">
        <v>1567</v>
      </c>
      <c r="O115" s="8">
        <v>28000000</v>
      </c>
      <c r="P115" s="9" t="s">
        <v>265</v>
      </c>
      <c r="Q115" s="10">
        <f>VLOOKUP(A115,'[1]Informe Contratación 2019'!$B$3:$G$810,6,0)</f>
        <v>43497</v>
      </c>
      <c r="R115" s="10">
        <f>VLOOKUP(A115,'[1]Informe Contratación 2019'!$B$3:$I$1008,8,0)</f>
        <v>43708</v>
      </c>
    </row>
    <row r="116" spans="1:18" ht="71.25" x14ac:dyDescent="0.25">
      <c r="A116" s="4">
        <v>780525</v>
      </c>
      <c r="B116" s="4" t="s">
        <v>266</v>
      </c>
      <c r="C116" s="4" t="s">
        <v>1425</v>
      </c>
      <c r="D116" s="4" t="s">
        <v>1424</v>
      </c>
      <c r="E116" s="4" t="s">
        <v>19</v>
      </c>
      <c r="F116" s="5" t="s">
        <v>463</v>
      </c>
      <c r="G116" s="4" t="s">
        <v>1480</v>
      </c>
      <c r="H116" s="6" t="s">
        <v>44</v>
      </c>
      <c r="I116" s="4">
        <v>30.12</v>
      </c>
      <c r="J116" s="4">
        <f t="shared" si="3"/>
        <v>30.12</v>
      </c>
      <c r="K116" s="4" t="s">
        <v>22</v>
      </c>
      <c r="L116" s="9" t="s">
        <v>247</v>
      </c>
      <c r="M116" s="7" t="s">
        <v>1566</v>
      </c>
      <c r="N116" s="4" t="s">
        <v>1567</v>
      </c>
      <c r="O116" s="8">
        <v>49000000</v>
      </c>
      <c r="P116" s="9" t="s">
        <v>248</v>
      </c>
      <c r="Q116" s="10">
        <f>VLOOKUP(A116,'[1]Informe Contratación 2019'!$B$3:$G$810,6,0)</f>
        <v>43497</v>
      </c>
      <c r="R116" s="10">
        <f>VLOOKUP(A116,'[1]Informe Contratación 2019'!$B$3:$I$1008,8,0)</f>
        <v>43707</v>
      </c>
    </row>
    <row r="117" spans="1:18" ht="28.5" x14ac:dyDescent="0.25">
      <c r="A117" s="4">
        <v>780731</v>
      </c>
      <c r="B117" s="4" t="s">
        <v>269</v>
      </c>
      <c r="C117" s="4" t="s">
        <v>267</v>
      </c>
      <c r="D117" s="4" t="s">
        <v>268</v>
      </c>
      <c r="E117" s="4" t="s">
        <v>19</v>
      </c>
      <c r="F117" s="5" t="s">
        <v>63</v>
      </c>
      <c r="G117" s="4" t="s">
        <v>20</v>
      </c>
      <c r="H117" s="6" t="s">
        <v>270</v>
      </c>
      <c r="I117" s="4">
        <v>7.5</v>
      </c>
      <c r="J117" s="4">
        <f t="shared" si="3"/>
        <v>7.5</v>
      </c>
      <c r="K117" s="4" t="s">
        <v>22</v>
      </c>
      <c r="L117" s="9" t="s">
        <v>203</v>
      </c>
      <c r="M117" s="7" t="s">
        <v>1566</v>
      </c>
      <c r="N117" s="4" t="s">
        <v>1567</v>
      </c>
      <c r="O117" s="8">
        <v>21000000</v>
      </c>
      <c r="P117" s="9" t="s">
        <v>271</v>
      </c>
      <c r="Q117" s="10">
        <f>VLOOKUP(A117,'[1]Informe Contratación 2019'!$B$3:$G$810,6,0)</f>
        <v>43497</v>
      </c>
      <c r="R117" s="10">
        <f>VLOOKUP(A117,'[1]Informe Contratación 2019'!$B$3:$I$1008,8,0)</f>
        <v>43708</v>
      </c>
    </row>
    <row r="118" spans="1:18" ht="42.75" x14ac:dyDescent="0.25">
      <c r="A118" s="4">
        <v>781056</v>
      </c>
      <c r="B118" s="4" t="s">
        <v>274</v>
      </c>
      <c r="C118" s="4" t="s">
        <v>272</v>
      </c>
      <c r="D118" s="4" t="s">
        <v>273</v>
      </c>
      <c r="E118" s="4" t="s">
        <v>19</v>
      </c>
      <c r="F118" s="5" t="s">
        <v>63</v>
      </c>
      <c r="G118" s="4" t="s">
        <v>20</v>
      </c>
      <c r="H118" s="6" t="s">
        <v>44</v>
      </c>
      <c r="I118" s="4">
        <v>4.0999999999999996</v>
      </c>
      <c r="J118" s="4">
        <f t="shared" si="3"/>
        <v>4.0999999999999996</v>
      </c>
      <c r="K118" s="4" t="s">
        <v>22</v>
      </c>
      <c r="L118" s="9" t="s">
        <v>84</v>
      </c>
      <c r="M118" s="7" t="s">
        <v>1566</v>
      </c>
      <c r="N118" s="4" t="s">
        <v>1567</v>
      </c>
      <c r="O118" s="8">
        <v>35000000</v>
      </c>
      <c r="P118" s="9" t="s">
        <v>275</v>
      </c>
      <c r="Q118" s="10">
        <f>VLOOKUP(A118,'[1]Informe Contratación 2019'!$B$3:$G$810,6,0)</f>
        <v>43500</v>
      </c>
      <c r="R118" s="10">
        <f>VLOOKUP(A118,'[1]Informe Contratación 2019'!$B$3:$I$1008,8,0)</f>
        <v>43711</v>
      </c>
    </row>
    <row r="119" spans="1:18" ht="71.25" x14ac:dyDescent="0.25">
      <c r="A119" s="4">
        <v>781349</v>
      </c>
      <c r="B119" s="4" t="s">
        <v>278</v>
      </c>
      <c r="C119" s="4" t="s">
        <v>276</v>
      </c>
      <c r="D119" s="4" t="s">
        <v>277</v>
      </c>
      <c r="E119" s="4" t="s">
        <v>19</v>
      </c>
      <c r="F119" s="5" t="s">
        <v>63</v>
      </c>
      <c r="G119" s="4" t="s">
        <v>20</v>
      </c>
      <c r="H119" s="6" t="s">
        <v>279</v>
      </c>
      <c r="I119" s="4">
        <v>5.8</v>
      </c>
      <c r="J119" s="4">
        <f t="shared" si="3"/>
        <v>5.8</v>
      </c>
      <c r="K119" s="4" t="s">
        <v>22</v>
      </c>
      <c r="L119" s="9" t="s">
        <v>247</v>
      </c>
      <c r="M119" s="7" t="s">
        <v>1566</v>
      </c>
      <c r="N119" s="4" t="s">
        <v>1567</v>
      </c>
      <c r="O119" s="8">
        <v>42000000</v>
      </c>
      <c r="P119" s="9" t="s">
        <v>248</v>
      </c>
      <c r="Q119" s="10">
        <f>VLOOKUP(A119,'[1]Informe Contratación 2019'!$B$3:$G$810,6,0)</f>
        <v>43497</v>
      </c>
      <c r="R119" s="10">
        <f>VLOOKUP(A119,'[1]Informe Contratación 2019'!$B$3:$I$1008,8,0)</f>
        <v>43707</v>
      </c>
    </row>
    <row r="120" spans="1:18" ht="71.25" x14ac:dyDescent="0.25">
      <c r="A120" s="4">
        <v>781458</v>
      </c>
      <c r="B120" s="4" t="s">
        <v>281</v>
      </c>
      <c r="C120" s="4" t="s">
        <v>280</v>
      </c>
      <c r="D120" s="4" t="s">
        <v>158</v>
      </c>
      <c r="E120" s="4" t="s">
        <v>19</v>
      </c>
      <c r="F120" s="5" t="s">
        <v>282</v>
      </c>
      <c r="G120" s="4" t="s">
        <v>283</v>
      </c>
      <c r="H120" s="6" t="s">
        <v>284</v>
      </c>
      <c r="I120" s="4">
        <v>6.12</v>
      </c>
      <c r="J120" s="4">
        <f t="shared" si="3"/>
        <v>6.12</v>
      </c>
      <c r="K120" s="4" t="s">
        <v>22</v>
      </c>
      <c r="L120" s="9" t="s">
        <v>184</v>
      </c>
      <c r="M120" s="7" t="s">
        <v>1566</v>
      </c>
      <c r="N120" s="4" t="s">
        <v>1567</v>
      </c>
      <c r="O120" s="8">
        <v>56000000</v>
      </c>
      <c r="P120" s="9" t="s">
        <v>260</v>
      </c>
      <c r="Q120" s="10">
        <f>VLOOKUP(A120,'[1]Informe Contratación 2019'!$B$3:$G$810,6,0)</f>
        <v>43497</v>
      </c>
      <c r="R120" s="10">
        <f>VLOOKUP(A120,'[1]Informe Contratación 2019'!$B$3:$I$1008,8,0)</f>
        <v>43707</v>
      </c>
    </row>
    <row r="121" spans="1:18" ht="71.25" x14ac:dyDescent="0.25">
      <c r="A121" s="4">
        <v>781506</v>
      </c>
      <c r="B121" s="4" t="s">
        <v>285</v>
      </c>
      <c r="C121" s="4" t="s">
        <v>1427</v>
      </c>
      <c r="D121" s="4" t="s">
        <v>1426</v>
      </c>
      <c r="E121" s="4" t="s">
        <v>19</v>
      </c>
      <c r="F121" s="5" t="s">
        <v>98</v>
      </c>
      <c r="G121" s="4" t="s">
        <v>112</v>
      </c>
      <c r="H121" s="6" t="s">
        <v>252</v>
      </c>
      <c r="I121" s="4">
        <v>6.4</v>
      </c>
      <c r="J121" s="4">
        <f t="shared" si="3"/>
        <v>6.4</v>
      </c>
      <c r="K121" s="4" t="s">
        <v>22</v>
      </c>
      <c r="L121" s="9" t="s">
        <v>70</v>
      </c>
      <c r="M121" s="7" t="s">
        <v>1566</v>
      </c>
      <c r="N121" s="4" t="s">
        <v>1567</v>
      </c>
      <c r="O121" s="8">
        <v>42000000</v>
      </c>
      <c r="P121" s="9" t="s">
        <v>286</v>
      </c>
      <c r="Q121" s="10">
        <f>VLOOKUP(A121,'[1]Informe Contratación 2019'!$B$3:$G$810,6,0)</f>
        <v>43497</v>
      </c>
      <c r="R121" s="10">
        <f>VLOOKUP(A121,'[1]Informe Contratación 2019'!$B$3:$I$1008,8,0)</f>
        <v>43707</v>
      </c>
    </row>
    <row r="122" spans="1:18" ht="42.75" x14ac:dyDescent="0.25">
      <c r="A122" s="4">
        <v>781558</v>
      </c>
      <c r="B122" s="4" t="s">
        <v>289</v>
      </c>
      <c r="C122" s="4" t="s">
        <v>287</v>
      </c>
      <c r="D122" s="4" t="s">
        <v>288</v>
      </c>
      <c r="E122" s="4" t="s">
        <v>19</v>
      </c>
      <c r="F122" s="5" t="s">
        <v>63</v>
      </c>
      <c r="G122" s="4" t="s">
        <v>20</v>
      </c>
      <c r="H122" s="6" t="s">
        <v>44</v>
      </c>
      <c r="I122" s="4">
        <v>24.11</v>
      </c>
      <c r="J122" s="4">
        <f t="shared" si="3"/>
        <v>24.11</v>
      </c>
      <c r="K122" s="4" t="s">
        <v>22</v>
      </c>
      <c r="L122" s="9" t="s">
        <v>45</v>
      </c>
      <c r="M122" s="7" t="s">
        <v>1566</v>
      </c>
      <c r="N122" s="4" t="s">
        <v>1567</v>
      </c>
      <c r="O122" s="8">
        <v>56000000</v>
      </c>
      <c r="P122" s="9" t="s">
        <v>290</v>
      </c>
      <c r="Q122" s="10">
        <f>VLOOKUP(A122,'[1]Informe Contratación 2019'!$B$3:$G$810,6,0)</f>
        <v>43500</v>
      </c>
      <c r="R122" s="10">
        <f>VLOOKUP(A122,'[1]Informe Contratación 2019'!$B$3:$I$1008,8,0)</f>
        <v>43711</v>
      </c>
    </row>
    <row r="123" spans="1:18" ht="71.25" x14ac:dyDescent="0.25">
      <c r="A123" s="4">
        <v>781583</v>
      </c>
      <c r="B123" s="4" t="s">
        <v>293</v>
      </c>
      <c r="C123" s="4" t="s">
        <v>291</v>
      </c>
      <c r="D123" s="4" t="s">
        <v>292</v>
      </c>
      <c r="E123" s="4" t="s">
        <v>19</v>
      </c>
      <c r="F123" s="5" t="s">
        <v>63</v>
      </c>
      <c r="G123" s="4" t="s">
        <v>20</v>
      </c>
      <c r="H123" s="6" t="s">
        <v>44</v>
      </c>
      <c r="I123" s="4">
        <v>3.9</v>
      </c>
      <c r="J123" s="4">
        <f t="shared" si="3"/>
        <v>3.9</v>
      </c>
      <c r="K123" s="4" t="s">
        <v>22</v>
      </c>
      <c r="L123" s="9" t="s">
        <v>224</v>
      </c>
      <c r="M123" s="7" t="s">
        <v>1566</v>
      </c>
      <c r="N123" s="4" t="s">
        <v>1567</v>
      </c>
      <c r="O123" s="8">
        <v>28000000</v>
      </c>
      <c r="P123" s="9" t="s">
        <v>225</v>
      </c>
      <c r="Q123" s="10">
        <f>VLOOKUP(A123,'[1]Informe Contratación 2019'!$B$3:$G$810,6,0)</f>
        <v>43497</v>
      </c>
      <c r="R123" s="10">
        <f>VLOOKUP(A123,'[1]Informe Contratación 2019'!$B$3:$I$1008,8,0)</f>
        <v>43708</v>
      </c>
    </row>
    <row r="124" spans="1:18" ht="42.75" x14ac:dyDescent="0.25">
      <c r="A124" s="4">
        <v>781705</v>
      </c>
      <c r="B124" s="4" t="s">
        <v>296</v>
      </c>
      <c r="C124" s="4" t="s">
        <v>294</v>
      </c>
      <c r="D124" s="4" t="s">
        <v>295</v>
      </c>
      <c r="E124" s="4" t="s">
        <v>19</v>
      </c>
      <c r="F124" s="5" t="s">
        <v>63</v>
      </c>
      <c r="G124" s="4" t="s">
        <v>20</v>
      </c>
      <c r="H124" s="6" t="s">
        <v>202</v>
      </c>
      <c r="I124" s="4">
        <v>0</v>
      </c>
      <c r="J124" s="4">
        <f t="shared" si="3"/>
        <v>0</v>
      </c>
      <c r="K124" s="4" t="s">
        <v>22</v>
      </c>
      <c r="L124" s="9" t="s">
        <v>203</v>
      </c>
      <c r="M124" s="7" t="s">
        <v>1566</v>
      </c>
      <c r="N124" s="4" t="s">
        <v>1567</v>
      </c>
      <c r="O124" s="8">
        <v>28000000</v>
      </c>
      <c r="P124" s="9" t="s">
        <v>297</v>
      </c>
      <c r="Q124" s="10">
        <f>VLOOKUP(A124,'[1]Informe Contratación 2019'!$B$3:$G$810,6,0)</f>
        <v>43497</v>
      </c>
      <c r="R124" s="10">
        <f>VLOOKUP(A124,'[1]Informe Contratación 2019'!$B$3:$I$1008,8,0)</f>
        <v>43708</v>
      </c>
    </row>
    <row r="125" spans="1:18" ht="71.25" x14ac:dyDescent="0.25">
      <c r="A125" s="4">
        <v>781918</v>
      </c>
      <c r="B125" s="4" t="s">
        <v>300</v>
      </c>
      <c r="C125" s="4" t="s">
        <v>298</v>
      </c>
      <c r="D125" s="4" t="s">
        <v>299</v>
      </c>
      <c r="E125" s="4" t="s">
        <v>19</v>
      </c>
      <c r="F125" s="5" t="s">
        <v>98</v>
      </c>
      <c r="G125" s="4" t="s">
        <v>112</v>
      </c>
      <c r="H125" s="6" t="s">
        <v>301</v>
      </c>
      <c r="I125" s="4">
        <v>16.600000000000001</v>
      </c>
      <c r="J125" s="4">
        <f t="shared" si="3"/>
        <v>16.600000000000001</v>
      </c>
      <c r="K125" s="4" t="s">
        <v>22</v>
      </c>
      <c r="L125" s="9" t="s">
        <v>224</v>
      </c>
      <c r="M125" s="7" t="s">
        <v>1566</v>
      </c>
      <c r="N125" s="4" t="s">
        <v>1567</v>
      </c>
      <c r="O125" s="8">
        <v>49000000</v>
      </c>
      <c r="P125" s="9" t="s">
        <v>225</v>
      </c>
      <c r="Q125" s="10">
        <f>VLOOKUP(A125,'[1]Informe Contratación 2019'!$B$3:$G$810,6,0)</f>
        <v>43497</v>
      </c>
      <c r="R125" s="10">
        <f>VLOOKUP(A125,'[1]Informe Contratación 2019'!$B$3:$I$1008,8,0)</f>
        <v>43708</v>
      </c>
    </row>
    <row r="126" spans="1:18" ht="71.25" x14ac:dyDescent="0.25">
      <c r="A126" s="4">
        <v>782017</v>
      </c>
      <c r="B126" s="4" t="s">
        <v>304</v>
      </c>
      <c r="C126" s="4" t="s">
        <v>302</v>
      </c>
      <c r="D126" s="4" t="s">
        <v>303</v>
      </c>
      <c r="E126" s="4" t="s">
        <v>19</v>
      </c>
      <c r="F126" s="5" t="s">
        <v>305</v>
      </c>
      <c r="G126" s="4" t="s">
        <v>306</v>
      </c>
      <c r="H126" s="6" t="s">
        <v>246</v>
      </c>
      <c r="I126" s="4">
        <v>4.7</v>
      </c>
      <c r="J126" s="4">
        <f t="shared" si="3"/>
        <v>4.7</v>
      </c>
      <c r="K126" s="4" t="s">
        <v>22</v>
      </c>
      <c r="L126" s="9" t="s">
        <v>247</v>
      </c>
      <c r="M126" s="7" t="s">
        <v>1566</v>
      </c>
      <c r="N126" s="4" t="s">
        <v>1567</v>
      </c>
      <c r="O126" s="8">
        <v>28000000</v>
      </c>
      <c r="P126" s="9" t="s">
        <v>248</v>
      </c>
      <c r="Q126" s="10">
        <f>VLOOKUP(A126,'[1]Informe Contratación 2019'!$B$3:$G$810,6,0)</f>
        <v>43497</v>
      </c>
      <c r="R126" s="10">
        <f>VLOOKUP(A126,'[1]Informe Contratación 2019'!$B$3:$I$1008,8,0)</f>
        <v>43707</v>
      </c>
    </row>
    <row r="127" spans="1:18" ht="85.5" x14ac:dyDescent="0.25">
      <c r="A127" s="4">
        <v>782042</v>
      </c>
      <c r="B127" s="4" t="s">
        <v>309</v>
      </c>
      <c r="C127" s="4" t="s">
        <v>307</v>
      </c>
      <c r="D127" s="4" t="s">
        <v>308</v>
      </c>
      <c r="E127" s="4" t="s">
        <v>19</v>
      </c>
      <c r="F127" s="5" t="s">
        <v>98</v>
      </c>
      <c r="G127" s="4" t="s">
        <v>310</v>
      </c>
      <c r="H127" s="6" t="s">
        <v>44</v>
      </c>
      <c r="I127" s="4">
        <v>41.2</v>
      </c>
      <c r="J127" s="4">
        <f t="shared" si="3"/>
        <v>41.2</v>
      </c>
      <c r="K127" s="4" t="s">
        <v>22</v>
      </c>
      <c r="L127" s="9" t="s">
        <v>311</v>
      </c>
      <c r="M127" s="7" t="s">
        <v>1566</v>
      </c>
      <c r="N127" s="4" t="s">
        <v>1567</v>
      </c>
      <c r="O127" s="8">
        <v>35000000</v>
      </c>
      <c r="P127" s="9" t="s">
        <v>312</v>
      </c>
      <c r="Q127" s="10">
        <f>VLOOKUP(A127,'[1]Informe Contratación 2019'!$B$3:$G$810,6,0)</f>
        <v>43497</v>
      </c>
      <c r="R127" s="10">
        <f>VLOOKUP(A127,'[1]Informe Contratación 2019'!$B$3:$I$1008,8,0)</f>
        <v>43708</v>
      </c>
    </row>
    <row r="128" spans="1:18" ht="85.5" x14ac:dyDescent="0.25">
      <c r="A128" s="4">
        <v>782070</v>
      </c>
      <c r="B128" s="4" t="s">
        <v>315</v>
      </c>
      <c r="C128" s="4" t="s">
        <v>313</v>
      </c>
      <c r="D128" s="4" t="s">
        <v>314</v>
      </c>
      <c r="E128" s="4" t="s">
        <v>19</v>
      </c>
      <c r="F128" s="5" t="s">
        <v>63</v>
      </c>
      <c r="G128" s="4" t="s">
        <v>20</v>
      </c>
      <c r="H128" s="6" t="s">
        <v>44</v>
      </c>
      <c r="I128" s="4">
        <v>4.5</v>
      </c>
      <c r="J128" s="4">
        <f t="shared" si="3"/>
        <v>4.5</v>
      </c>
      <c r="K128" s="4" t="s">
        <v>22</v>
      </c>
      <c r="L128" s="9" t="s">
        <v>311</v>
      </c>
      <c r="M128" s="7" t="s">
        <v>1566</v>
      </c>
      <c r="N128" s="4" t="s">
        <v>1567</v>
      </c>
      <c r="O128" s="8">
        <v>42000000</v>
      </c>
      <c r="P128" s="9" t="s">
        <v>316</v>
      </c>
      <c r="Q128" s="10">
        <f>VLOOKUP(A128,'[1]Informe Contratación 2019'!$B$3:$G$810,6,0)</f>
        <v>43497</v>
      </c>
      <c r="R128" s="10">
        <f>VLOOKUP(A128,'[1]Informe Contratación 2019'!$B$3:$I$1008,8,0)</f>
        <v>43708</v>
      </c>
    </row>
    <row r="129" spans="1:18" ht="85.5" x14ac:dyDescent="0.25">
      <c r="A129" s="4">
        <v>782091</v>
      </c>
      <c r="B129" s="4" t="s">
        <v>319</v>
      </c>
      <c r="C129" s="4" t="s">
        <v>317</v>
      </c>
      <c r="D129" s="4" t="s">
        <v>318</v>
      </c>
      <c r="E129" s="4" t="s">
        <v>19</v>
      </c>
      <c r="F129" s="5" t="s">
        <v>98</v>
      </c>
      <c r="G129" s="4" t="s">
        <v>112</v>
      </c>
      <c r="H129" s="6" t="s">
        <v>44</v>
      </c>
      <c r="I129" s="4">
        <v>0</v>
      </c>
      <c r="J129" s="4">
        <f t="shared" si="3"/>
        <v>0</v>
      </c>
      <c r="K129" s="4" t="s">
        <v>22</v>
      </c>
      <c r="L129" s="9" t="s">
        <v>311</v>
      </c>
      <c r="M129" s="7" t="s">
        <v>1566</v>
      </c>
      <c r="N129" s="4" t="s">
        <v>1567</v>
      </c>
      <c r="O129" s="8">
        <v>42000000</v>
      </c>
      <c r="P129" s="9" t="s">
        <v>320</v>
      </c>
      <c r="Q129" s="10">
        <f>VLOOKUP(A129,'[1]Informe Contratación 2019'!$B$3:$G$810,6,0)</f>
        <v>43497</v>
      </c>
      <c r="R129" s="10">
        <f>VLOOKUP(A129,'[1]Informe Contratación 2019'!$B$3:$I$1008,8,0)</f>
        <v>43708</v>
      </c>
    </row>
    <row r="130" spans="1:18" ht="114" x14ac:dyDescent="0.25">
      <c r="A130" s="4">
        <v>782116</v>
      </c>
      <c r="B130" s="4" t="s">
        <v>323</v>
      </c>
      <c r="C130" s="4" t="s">
        <v>321</v>
      </c>
      <c r="D130" s="4" t="s">
        <v>322</v>
      </c>
      <c r="E130" s="4" t="s">
        <v>19</v>
      </c>
      <c r="F130" s="5" t="s">
        <v>324</v>
      </c>
      <c r="G130" s="4" t="s">
        <v>20</v>
      </c>
      <c r="H130" s="6" t="s">
        <v>153</v>
      </c>
      <c r="I130" s="4">
        <v>8.11</v>
      </c>
      <c r="J130" s="4">
        <f t="shared" si="3"/>
        <v>8.11</v>
      </c>
      <c r="K130" s="4" t="s">
        <v>22</v>
      </c>
      <c r="L130" s="9" t="s">
        <v>264</v>
      </c>
      <c r="M130" s="7" t="s">
        <v>1566</v>
      </c>
      <c r="N130" s="4" t="s">
        <v>1567</v>
      </c>
      <c r="O130" s="8">
        <v>35000000</v>
      </c>
      <c r="P130" s="9" t="s">
        <v>325</v>
      </c>
      <c r="Q130" s="10">
        <f>VLOOKUP(A130,'[1]Informe Contratación 2019'!$B$3:$G$810,6,0)</f>
        <v>43497</v>
      </c>
      <c r="R130" s="10">
        <f>VLOOKUP(A130,'[1]Informe Contratación 2019'!$B$3:$I$1008,8,0)</f>
        <v>43708</v>
      </c>
    </row>
    <row r="131" spans="1:18" ht="85.5" x14ac:dyDescent="0.25">
      <c r="A131" s="4">
        <v>782144</v>
      </c>
      <c r="B131" s="4" t="s">
        <v>328</v>
      </c>
      <c r="C131" s="4" t="s">
        <v>326</v>
      </c>
      <c r="D131" s="4" t="s">
        <v>327</v>
      </c>
      <c r="E131" s="4" t="s">
        <v>19</v>
      </c>
      <c r="F131" s="5" t="s">
        <v>98</v>
      </c>
      <c r="G131" s="4" t="s">
        <v>43</v>
      </c>
      <c r="H131" s="6" t="s">
        <v>223</v>
      </c>
      <c r="I131" s="4" t="s">
        <v>329</v>
      </c>
      <c r="J131" s="4" t="str">
        <f t="shared" si="3"/>
        <v>NO APLICA</v>
      </c>
      <c r="K131" s="4" t="s">
        <v>22</v>
      </c>
      <c r="L131" s="9" t="s">
        <v>198</v>
      </c>
      <c r="M131" s="7" t="s">
        <v>1566</v>
      </c>
      <c r="N131" s="4" t="s">
        <v>1567</v>
      </c>
      <c r="O131" s="8">
        <v>28000000</v>
      </c>
      <c r="P131" s="9" t="s">
        <v>330</v>
      </c>
      <c r="Q131" s="10">
        <f>VLOOKUP(A131,'[1]Informe Contratación 2019'!$B$3:$G$810,6,0)</f>
        <v>43497</v>
      </c>
      <c r="R131" s="10">
        <f>VLOOKUP(A131,'[1]Informe Contratación 2019'!$B$3:$I$1008,8,0)</f>
        <v>43708</v>
      </c>
    </row>
    <row r="132" spans="1:18" ht="71.25" x14ac:dyDescent="0.25">
      <c r="A132" s="4">
        <v>782152</v>
      </c>
      <c r="B132" s="4" t="s">
        <v>333</v>
      </c>
      <c r="C132" s="4" t="s">
        <v>331</v>
      </c>
      <c r="D132" s="4" t="s">
        <v>332</v>
      </c>
      <c r="E132" s="4" t="s">
        <v>19</v>
      </c>
      <c r="F132" s="5" t="s">
        <v>63</v>
      </c>
      <c r="G132" s="4" t="s">
        <v>20</v>
      </c>
      <c r="H132" s="6" t="s">
        <v>252</v>
      </c>
      <c r="I132" s="4">
        <v>23.2</v>
      </c>
      <c r="J132" s="4">
        <f t="shared" si="3"/>
        <v>23.2</v>
      </c>
      <c r="K132" s="4" t="s">
        <v>22</v>
      </c>
      <c r="L132" s="9" t="s">
        <v>70</v>
      </c>
      <c r="M132" s="7" t="s">
        <v>1566</v>
      </c>
      <c r="N132" s="4" t="s">
        <v>1567</v>
      </c>
      <c r="O132" s="8">
        <v>49000000</v>
      </c>
      <c r="P132" s="9" t="s">
        <v>286</v>
      </c>
      <c r="Q132" s="10">
        <f>VLOOKUP(A132,'[1]Informe Contratación 2019'!$B$3:$G$810,6,0)</f>
        <v>43497</v>
      </c>
      <c r="R132" s="10">
        <f>VLOOKUP(A132,'[1]Informe Contratación 2019'!$B$3:$I$1008,8,0)</f>
        <v>43707</v>
      </c>
    </row>
    <row r="133" spans="1:18" ht="71.25" x14ac:dyDescent="0.25">
      <c r="A133" s="4">
        <v>782195</v>
      </c>
      <c r="B133" s="4" t="s">
        <v>334</v>
      </c>
      <c r="C133" s="4" t="s">
        <v>1429</v>
      </c>
      <c r="D133" s="4" t="s">
        <v>1428</v>
      </c>
      <c r="E133" s="4" t="s">
        <v>19</v>
      </c>
      <c r="F133" s="5" t="s">
        <v>63</v>
      </c>
      <c r="G133" s="4" t="s">
        <v>20</v>
      </c>
      <c r="H133" s="6" t="s">
        <v>234</v>
      </c>
      <c r="I133" s="4">
        <v>37.299999999999997</v>
      </c>
      <c r="J133" s="4">
        <f t="shared" si="3"/>
        <v>37.299999999999997</v>
      </c>
      <c r="K133" s="4" t="s">
        <v>22</v>
      </c>
      <c r="L133" s="9" t="s">
        <v>145</v>
      </c>
      <c r="M133" s="7" t="s">
        <v>1566</v>
      </c>
      <c r="N133" s="4" t="s">
        <v>1567</v>
      </c>
      <c r="O133" s="8">
        <v>63000000</v>
      </c>
      <c r="P133" s="9" t="s">
        <v>335</v>
      </c>
      <c r="Q133" s="10">
        <f>VLOOKUP(A133,'[1]Informe Contratación 2019'!$B$3:$G$810,6,0)</f>
        <v>43497</v>
      </c>
      <c r="R133" s="10">
        <f>VLOOKUP(A133,'[1]Informe Contratación 2019'!$B$3:$I$1008,8,0)</f>
        <v>43708</v>
      </c>
    </row>
    <row r="134" spans="1:18" ht="71.25" x14ac:dyDescent="0.25">
      <c r="A134" s="4">
        <v>782199</v>
      </c>
      <c r="B134" s="4" t="s">
        <v>338</v>
      </c>
      <c r="C134" s="4" t="s">
        <v>336</v>
      </c>
      <c r="D134" s="4" t="s">
        <v>337</v>
      </c>
      <c r="E134" s="4" t="s">
        <v>19</v>
      </c>
      <c r="F134" s="5" t="s">
        <v>63</v>
      </c>
      <c r="G134" s="4" t="s">
        <v>20</v>
      </c>
      <c r="H134" s="6" t="s">
        <v>44</v>
      </c>
      <c r="I134" s="4">
        <v>12.5</v>
      </c>
      <c r="J134" s="4">
        <f t="shared" si="3"/>
        <v>12.5</v>
      </c>
      <c r="K134" s="4" t="s">
        <v>22</v>
      </c>
      <c r="L134" s="9" t="s">
        <v>70</v>
      </c>
      <c r="M134" s="7" t="s">
        <v>1566</v>
      </c>
      <c r="N134" s="4" t="s">
        <v>1567</v>
      </c>
      <c r="O134" s="8">
        <v>42000000</v>
      </c>
      <c r="P134" s="9" t="s">
        <v>286</v>
      </c>
      <c r="Q134" s="10">
        <f>VLOOKUP(A134,'[1]Informe Contratación 2019'!$B$3:$G$810,6,0)</f>
        <v>43497</v>
      </c>
      <c r="R134" s="10">
        <f>VLOOKUP(A134,'[1]Informe Contratación 2019'!$B$3:$I$1008,8,0)</f>
        <v>43707</v>
      </c>
    </row>
    <row r="135" spans="1:18" ht="85.5" x14ac:dyDescent="0.25">
      <c r="A135" s="4">
        <v>782202</v>
      </c>
      <c r="B135" s="4" t="s">
        <v>341</v>
      </c>
      <c r="C135" s="4" t="s">
        <v>339</v>
      </c>
      <c r="D135" s="4" t="s">
        <v>340</v>
      </c>
      <c r="E135" s="4" t="s">
        <v>19</v>
      </c>
      <c r="F135" s="5" t="s">
        <v>98</v>
      </c>
      <c r="G135" s="4" t="s">
        <v>342</v>
      </c>
      <c r="H135" s="6" t="s">
        <v>44</v>
      </c>
      <c r="I135" s="4">
        <v>5.0999999999999996</v>
      </c>
      <c r="J135" s="4">
        <f t="shared" si="3"/>
        <v>5.0999999999999996</v>
      </c>
      <c r="K135" s="4" t="s">
        <v>22</v>
      </c>
      <c r="L135" s="9" t="s">
        <v>311</v>
      </c>
      <c r="M135" s="7" t="s">
        <v>1566</v>
      </c>
      <c r="N135" s="4" t="s">
        <v>1567</v>
      </c>
      <c r="O135" s="8">
        <v>35000000</v>
      </c>
      <c r="P135" s="9" t="s">
        <v>316</v>
      </c>
      <c r="Q135" s="10">
        <f>VLOOKUP(A135,'[1]Informe Contratación 2019'!$B$3:$G$810,6,0)</f>
        <v>43497</v>
      </c>
      <c r="R135" s="10">
        <f>VLOOKUP(A135,'[1]Informe Contratación 2019'!$B$3:$I$1008,8,0)</f>
        <v>43708</v>
      </c>
    </row>
    <row r="136" spans="1:18" ht="85.5" x14ac:dyDescent="0.25">
      <c r="A136" s="4">
        <v>782450</v>
      </c>
      <c r="B136" s="4" t="s">
        <v>345</v>
      </c>
      <c r="C136" s="4" t="s">
        <v>343</v>
      </c>
      <c r="D136" s="4" t="s">
        <v>344</v>
      </c>
      <c r="E136" s="4" t="s">
        <v>19</v>
      </c>
      <c r="F136" s="5" t="s">
        <v>63</v>
      </c>
      <c r="G136" s="4" t="s">
        <v>20</v>
      </c>
      <c r="H136" s="6" t="s">
        <v>44</v>
      </c>
      <c r="I136" s="4">
        <v>11.8</v>
      </c>
      <c r="J136" s="4">
        <f t="shared" si="3"/>
        <v>11.8</v>
      </c>
      <c r="K136" s="4" t="s">
        <v>22</v>
      </c>
      <c r="L136" s="9" t="s">
        <v>311</v>
      </c>
      <c r="M136" s="7" t="s">
        <v>1566</v>
      </c>
      <c r="N136" s="4" t="s">
        <v>1567</v>
      </c>
      <c r="O136" s="8">
        <v>42000000</v>
      </c>
      <c r="P136" s="9" t="s">
        <v>316</v>
      </c>
      <c r="Q136" s="10">
        <f>VLOOKUP(A136,'[1]Informe Contratación 2019'!$B$3:$G$810,6,0)</f>
        <v>43497</v>
      </c>
      <c r="R136" s="10">
        <f>VLOOKUP(A136,'[1]Informe Contratación 2019'!$B$3:$I$1008,8,0)</f>
        <v>43708</v>
      </c>
    </row>
    <row r="137" spans="1:18" ht="71.25" x14ac:dyDescent="0.25">
      <c r="A137" s="4">
        <v>782630</v>
      </c>
      <c r="B137" s="4" t="s">
        <v>348</v>
      </c>
      <c r="C137" s="4" t="s">
        <v>346</v>
      </c>
      <c r="D137" s="4" t="s">
        <v>347</v>
      </c>
      <c r="E137" s="4" t="s">
        <v>19</v>
      </c>
      <c r="F137" s="5" t="s">
        <v>98</v>
      </c>
      <c r="G137" s="4" t="s">
        <v>349</v>
      </c>
      <c r="H137" s="6" t="s">
        <v>223</v>
      </c>
      <c r="I137" s="4">
        <v>21.1</v>
      </c>
      <c r="J137" s="4">
        <f t="shared" si="3"/>
        <v>21.1</v>
      </c>
      <c r="K137" s="4" t="s">
        <v>22</v>
      </c>
      <c r="L137" s="9" t="s">
        <v>154</v>
      </c>
      <c r="M137" s="7" t="s">
        <v>1566</v>
      </c>
      <c r="N137" s="4" t="s">
        <v>1567</v>
      </c>
      <c r="O137" s="8">
        <v>63000000</v>
      </c>
      <c r="P137" s="9" t="s">
        <v>155</v>
      </c>
      <c r="Q137" s="10">
        <f>VLOOKUP(A137,'[1]Informe Contratación 2019'!$B$3:$G$810,6,0)</f>
        <v>43497</v>
      </c>
      <c r="R137" s="10">
        <f>VLOOKUP(A137,'[1]Informe Contratación 2019'!$B$3:$I$1008,8,0)</f>
        <v>43708</v>
      </c>
    </row>
    <row r="138" spans="1:18" ht="71.25" x14ac:dyDescent="0.25">
      <c r="A138" s="4">
        <v>782805</v>
      </c>
      <c r="B138" s="4" t="s">
        <v>350</v>
      </c>
      <c r="C138" s="4" t="s">
        <v>1526</v>
      </c>
      <c r="D138" s="4" t="s">
        <v>1527</v>
      </c>
      <c r="E138" s="4" t="s">
        <v>19</v>
      </c>
      <c r="F138" s="5" t="s">
        <v>63</v>
      </c>
      <c r="G138" s="4" t="s">
        <v>20</v>
      </c>
      <c r="H138" s="6" t="s">
        <v>230</v>
      </c>
      <c r="I138" s="4">
        <v>15.1</v>
      </c>
      <c r="J138" s="4">
        <f t="shared" si="3"/>
        <v>15.1</v>
      </c>
      <c r="K138" s="4" t="s">
        <v>22</v>
      </c>
      <c r="L138" s="9" t="s">
        <v>264</v>
      </c>
      <c r="M138" s="7" t="s">
        <v>1566</v>
      </c>
      <c r="N138" s="4" t="s">
        <v>1567</v>
      </c>
      <c r="O138" s="8">
        <v>42000000</v>
      </c>
      <c r="P138" s="9" t="s">
        <v>351</v>
      </c>
      <c r="Q138" s="10">
        <f>VLOOKUP(A138,'[1]Informe Contratación 2019'!$B$3:$G$810,6,0)</f>
        <v>43497</v>
      </c>
      <c r="R138" s="10">
        <f>VLOOKUP(A138,'[1]Informe Contratación 2019'!$B$3:$I$1008,8,0)</f>
        <v>43708</v>
      </c>
    </row>
    <row r="139" spans="1:18" ht="71.25" x14ac:dyDescent="0.25">
      <c r="A139" s="4">
        <v>782853</v>
      </c>
      <c r="B139" s="4" t="s">
        <v>352</v>
      </c>
      <c r="C139" s="4" t="s">
        <v>1431</v>
      </c>
      <c r="D139" s="4" t="s">
        <v>1430</v>
      </c>
      <c r="E139" s="4" t="s">
        <v>19</v>
      </c>
      <c r="F139" s="5" t="s">
        <v>63</v>
      </c>
      <c r="G139" s="4" t="s">
        <v>20</v>
      </c>
      <c r="H139" s="6" t="s">
        <v>223</v>
      </c>
      <c r="I139" s="4">
        <v>16.2</v>
      </c>
      <c r="J139" s="4">
        <f t="shared" si="3"/>
        <v>16.2</v>
      </c>
      <c r="K139" s="4" t="s">
        <v>22</v>
      </c>
      <c r="L139" s="9" t="s">
        <v>154</v>
      </c>
      <c r="M139" s="7" t="s">
        <v>1566</v>
      </c>
      <c r="N139" s="4" t="s">
        <v>1567</v>
      </c>
      <c r="O139" s="8">
        <v>35000000</v>
      </c>
      <c r="P139" s="9" t="s">
        <v>353</v>
      </c>
      <c r="Q139" s="10">
        <f>VLOOKUP(A139,'[1]Informe Contratación 2019'!$B$3:$G$810,6,0)</f>
        <v>43497</v>
      </c>
      <c r="R139" s="10">
        <f>VLOOKUP(A139,'[1]Informe Contratación 2019'!$B$3:$I$1008,8,0)</f>
        <v>43708</v>
      </c>
    </row>
    <row r="140" spans="1:18" ht="71.25" x14ac:dyDescent="0.25">
      <c r="A140" s="4">
        <v>785308</v>
      </c>
      <c r="B140" s="4" t="s">
        <v>1542</v>
      </c>
      <c r="C140" s="4" t="s">
        <v>1350</v>
      </c>
      <c r="D140" s="4" t="s">
        <v>1351</v>
      </c>
      <c r="E140" s="4" t="s">
        <v>19</v>
      </c>
      <c r="F140" s="5"/>
      <c r="G140" s="4"/>
      <c r="H140" s="6" t="s">
        <v>234</v>
      </c>
      <c r="I140" s="4"/>
      <c r="J140" s="4">
        <f t="shared" si="3"/>
        <v>0</v>
      </c>
      <c r="K140" s="4" t="s">
        <v>22</v>
      </c>
      <c r="L140" s="9" t="s">
        <v>154</v>
      </c>
      <c r="M140" s="7" t="s">
        <v>1566</v>
      </c>
      <c r="N140" s="4" t="s">
        <v>1567</v>
      </c>
      <c r="O140" s="8">
        <v>49000000</v>
      </c>
      <c r="P140" s="9" t="s">
        <v>1352</v>
      </c>
      <c r="Q140" s="10">
        <f>VLOOKUP(A140,'[1]Informe Contratación 2019'!$B$3:$G$810,6,0)</f>
        <v>43628</v>
      </c>
      <c r="R140" s="10">
        <f>VLOOKUP(A140,'[1]Informe Contratación 2019'!$B$3:$I$1008,8,0)</f>
        <v>43708</v>
      </c>
    </row>
    <row r="141" spans="1:18" ht="71.25" x14ac:dyDescent="0.25">
      <c r="A141" s="4">
        <v>785575</v>
      </c>
      <c r="B141" s="4" t="s">
        <v>356</v>
      </c>
      <c r="C141" s="4" t="s">
        <v>354</v>
      </c>
      <c r="D141" s="4" t="s">
        <v>355</v>
      </c>
      <c r="E141" s="4" t="s">
        <v>19</v>
      </c>
      <c r="F141" s="5" t="s">
        <v>36</v>
      </c>
      <c r="G141" s="4" t="s">
        <v>357</v>
      </c>
      <c r="H141" s="6" t="s">
        <v>279</v>
      </c>
      <c r="I141" s="4">
        <v>23.9</v>
      </c>
      <c r="J141" s="4">
        <f t="shared" ref="J141:J172" si="4">+I141</f>
        <v>23.9</v>
      </c>
      <c r="K141" s="4" t="s">
        <v>22</v>
      </c>
      <c r="L141" s="9" t="s">
        <v>358</v>
      </c>
      <c r="M141" s="7" t="s">
        <v>1566</v>
      </c>
      <c r="N141" s="4" t="s">
        <v>1567</v>
      </c>
      <c r="O141" s="8">
        <v>63000000</v>
      </c>
      <c r="P141" s="9" t="s">
        <v>359</v>
      </c>
      <c r="Q141" s="10">
        <f>VLOOKUP(A141,'[1]Informe Contratación 2019'!$B$3:$G$810,6,0)</f>
        <v>43497</v>
      </c>
      <c r="R141" s="10">
        <f>VLOOKUP(A141,'[1]Informe Contratación 2019'!$B$3:$I$1008,8,0)</f>
        <v>43708</v>
      </c>
    </row>
    <row r="142" spans="1:18" ht="71.25" x14ac:dyDescent="0.25">
      <c r="A142" s="4">
        <v>785746</v>
      </c>
      <c r="B142" s="4" t="s">
        <v>1543</v>
      </c>
      <c r="C142" s="4" t="s">
        <v>1353</v>
      </c>
      <c r="D142" s="4" t="s">
        <v>1354</v>
      </c>
      <c r="E142" s="4" t="s">
        <v>19</v>
      </c>
      <c r="F142" s="5" t="s">
        <v>55</v>
      </c>
      <c r="G142" s="4" t="s">
        <v>20</v>
      </c>
      <c r="H142" s="6" t="s">
        <v>234</v>
      </c>
      <c r="I142" s="4">
        <v>11.7</v>
      </c>
      <c r="J142" s="4">
        <f t="shared" si="4"/>
        <v>11.7</v>
      </c>
      <c r="K142" s="4" t="s">
        <v>22</v>
      </c>
      <c r="L142" s="9" t="s">
        <v>358</v>
      </c>
      <c r="M142" s="7" t="s">
        <v>1566</v>
      </c>
      <c r="N142" s="4" t="s">
        <v>1567</v>
      </c>
      <c r="O142" s="8">
        <v>56000000</v>
      </c>
      <c r="P142" s="9" t="s">
        <v>1355</v>
      </c>
      <c r="Q142" s="10">
        <f>VLOOKUP(A142,'[1]Informe Contratación 2019'!$B$3:$G$810,6,0)</f>
        <v>43501</v>
      </c>
      <c r="R142" s="10">
        <f>VLOOKUP(A142,'[1]Informe Contratación 2019'!$B$3:$I$1008,8,0)</f>
        <v>43712</v>
      </c>
    </row>
    <row r="143" spans="1:18" ht="42.75" x14ac:dyDescent="0.25">
      <c r="A143" s="4">
        <v>785782</v>
      </c>
      <c r="B143" s="4" t="s">
        <v>362</v>
      </c>
      <c r="C143" s="4" t="s">
        <v>360</v>
      </c>
      <c r="D143" s="4" t="s">
        <v>361</v>
      </c>
      <c r="E143" s="4" t="s">
        <v>19</v>
      </c>
      <c r="F143" s="5" t="s">
        <v>55</v>
      </c>
      <c r="G143" s="4" t="s">
        <v>20</v>
      </c>
      <c r="H143" s="6" t="s">
        <v>44</v>
      </c>
      <c r="I143" s="4">
        <v>0.24</v>
      </c>
      <c r="J143" s="4">
        <f t="shared" si="4"/>
        <v>0.24</v>
      </c>
      <c r="K143" s="4" t="s">
        <v>22</v>
      </c>
      <c r="L143" s="9" t="s">
        <v>84</v>
      </c>
      <c r="M143" s="7" t="s">
        <v>1566</v>
      </c>
      <c r="N143" s="4" t="s">
        <v>1567</v>
      </c>
      <c r="O143" s="8">
        <v>50400000</v>
      </c>
      <c r="P143" s="9" t="s">
        <v>122</v>
      </c>
      <c r="Q143" s="10">
        <f>VLOOKUP(A143,'[1]Informe Contratación 2019'!$B$3:$G$810,6,0)</f>
        <v>43497</v>
      </c>
      <c r="R143" s="10">
        <f>VLOOKUP(A143,'[1]Informe Contratación 2019'!$B$3:$I$1008,8,0)</f>
        <v>43707</v>
      </c>
    </row>
    <row r="144" spans="1:18" ht="71.25" x14ac:dyDescent="0.25">
      <c r="A144" s="4">
        <v>785784</v>
      </c>
      <c r="B144" s="4" t="s">
        <v>365</v>
      </c>
      <c r="C144" s="4" t="s">
        <v>363</v>
      </c>
      <c r="D144" s="4" t="s">
        <v>364</v>
      </c>
      <c r="E144" s="4" t="s">
        <v>19</v>
      </c>
      <c r="F144" s="5" t="s">
        <v>98</v>
      </c>
      <c r="G144" s="4" t="s">
        <v>112</v>
      </c>
      <c r="H144" s="6" t="s">
        <v>366</v>
      </c>
      <c r="I144" s="4">
        <v>11.4</v>
      </c>
      <c r="J144" s="4">
        <f t="shared" si="4"/>
        <v>11.4</v>
      </c>
      <c r="K144" s="4" t="s">
        <v>22</v>
      </c>
      <c r="L144" s="9" t="s">
        <v>358</v>
      </c>
      <c r="M144" s="7" t="s">
        <v>1566</v>
      </c>
      <c r="N144" s="4" t="s">
        <v>1567</v>
      </c>
      <c r="O144" s="8">
        <v>49000000</v>
      </c>
      <c r="P144" s="9" t="s">
        <v>367</v>
      </c>
      <c r="Q144" s="10">
        <v>43495</v>
      </c>
      <c r="R144" s="10">
        <v>43708</v>
      </c>
    </row>
    <row r="145" spans="1:18" ht="71.25" x14ac:dyDescent="0.25">
      <c r="A145" s="4">
        <v>786202</v>
      </c>
      <c r="B145" s="4" t="s">
        <v>370</v>
      </c>
      <c r="C145" s="4" t="s">
        <v>368</v>
      </c>
      <c r="D145" s="4" t="s">
        <v>369</v>
      </c>
      <c r="E145" s="4" t="s">
        <v>19</v>
      </c>
      <c r="F145" s="5" t="s">
        <v>98</v>
      </c>
      <c r="G145" s="4" t="s">
        <v>371</v>
      </c>
      <c r="H145" s="6" t="s">
        <v>44</v>
      </c>
      <c r="I145" s="4">
        <v>9.4</v>
      </c>
      <c r="J145" s="4">
        <f t="shared" si="4"/>
        <v>9.4</v>
      </c>
      <c r="K145" s="4" t="s">
        <v>22</v>
      </c>
      <c r="L145" s="9" t="s">
        <v>358</v>
      </c>
      <c r="M145" s="7" t="s">
        <v>1566</v>
      </c>
      <c r="N145" s="4" t="s">
        <v>1567</v>
      </c>
      <c r="O145" s="8">
        <v>42000000</v>
      </c>
      <c r="P145" s="9" t="s">
        <v>367</v>
      </c>
      <c r="Q145" s="10">
        <f>VLOOKUP(A145,'[1]Informe Contratación 2019'!$B$3:$G$810,6,0)</f>
        <v>43497</v>
      </c>
      <c r="R145" s="10">
        <f>VLOOKUP(A145,'[1]Informe Contratación 2019'!$B$3:$I$1008,8,0)</f>
        <v>43708</v>
      </c>
    </row>
    <row r="146" spans="1:18" ht="71.25" x14ac:dyDescent="0.25">
      <c r="A146" s="4">
        <v>786207</v>
      </c>
      <c r="B146" s="4" t="s">
        <v>374</v>
      </c>
      <c r="C146" s="4" t="s">
        <v>372</v>
      </c>
      <c r="D146" s="4" t="s">
        <v>373</v>
      </c>
      <c r="E146" s="4" t="s">
        <v>19</v>
      </c>
      <c r="F146" s="5" t="s">
        <v>98</v>
      </c>
      <c r="G146" s="4" t="s">
        <v>121</v>
      </c>
      <c r="H146" s="6" t="s">
        <v>279</v>
      </c>
      <c r="I146" s="4">
        <v>14.3</v>
      </c>
      <c r="J146" s="4">
        <f t="shared" si="4"/>
        <v>14.3</v>
      </c>
      <c r="K146" s="4" t="s">
        <v>22</v>
      </c>
      <c r="L146" s="9" t="s">
        <v>224</v>
      </c>
      <c r="M146" s="7" t="s">
        <v>1566</v>
      </c>
      <c r="N146" s="4" t="s">
        <v>1567</v>
      </c>
      <c r="O146" s="8">
        <v>56000000</v>
      </c>
      <c r="P146" s="9" t="s">
        <v>225</v>
      </c>
      <c r="Q146" s="10">
        <f>VLOOKUP(A146,'[1]Informe Contratación 2019'!$B$3:$G$810,6,0)</f>
        <v>43497</v>
      </c>
      <c r="R146" s="10">
        <f>VLOOKUP(A146,'[1]Informe Contratación 2019'!$B$3:$I$1008,8,0)</f>
        <v>43708</v>
      </c>
    </row>
    <row r="147" spans="1:18" ht="71.25" x14ac:dyDescent="0.25">
      <c r="A147" s="4">
        <v>786348</v>
      </c>
      <c r="B147" s="4" t="s">
        <v>377</v>
      </c>
      <c r="C147" s="4" t="s">
        <v>375</v>
      </c>
      <c r="D147" s="4" t="s">
        <v>376</v>
      </c>
      <c r="E147" s="4" t="s">
        <v>19</v>
      </c>
      <c r="F147" s="5" t="s">
        <v>63</v>
      </c>
      <c r="G147" s="4" t="s">
        <v>20</v>
      </c>
      <c r="H147" s="6" t="s">
        <v>44</v>
      </c>
      <c r="I147" s="4">
        <v>7.1</v>
      </c>
      <c r="J147" s="4">
        <f t="shared" si="4"/>
        <v>7.1</v>
      </c>
      <c r="K147" s="4" t="s">
        <v>22</v>
      </c>
      <c r="L147" s="9" t="s">
        <v>378</v>
      </c>
      <c r="M147" s="7" t="s">
        <v>1566</v>
      </c>
      <c r="N147" s="4" t="s">
        <v>1567</v>
      </c>
      <c r="O147" s="8">
        <v>28000000</v>
      </c>
      <c r="P147" s="9" t="s">
        <v>379</v>
      </c>
      <c r="Q147" s="10">
        <f>VLOOKUP(A147,'[1]Informe Contratación 2019'!$B$3:$G$810,6,0)</f>
        <v>43497</v>
      </c>
      <c r="R147" s="10">
        <f>VLOOKUP(A147,'[1]Informe Contratación 2019'!$B$3:$I$1008,8,0)</f>
        <v>43708</v>
      </c>
    </row>
    <row r="148" spans="1:18" ht="71.25" x14ac:dyDescent="0.25">
      <c r="A148" s="4">
        <v>786543</v>
      </c>
      <c r="B148" s="4" t="s">
        <v>382</v>
      </c>
      <c r="C148" s="4" t="s">
        <v>380</v>
      </c>
      <c r="D148" s="4" t="s">
        <v>381</v>
      </c>
      <c r="E148" s="4" t="s">
        <v>19</v>
      </c>
      <c r="F148" s="5" t="s">
        <v>383</v>
      </c>
      <c r="G148" s="4" t="s">
        <v>384</v>
      </c>
      <c r="H148" s="6" t="s">
        <v>385</v>
      </c>
      <c r="I148" s="4">
        <v>14.2</v>
      </c>
      <c r="J148" s="4">
        <f t="shared" si="4"/>
        <v>14.2</v>
      </c>
      <c r="K148" s="4" t="s">
        <v>22</v>
      </c>
      <c r="L148" s="9" t="s">
        <v>184</v>
      </c>
      <c r="M148" s="7" t="s">
        <v>1566</v>
      </c>
      <c r="N148" s="4" t="s">
        <v>1567</v>
      </c>
      <c r="O148" s="8">
        <v>35000000</v>
      </c>
      <c r="P148" s="9" t="s">
        <v>185</v>
      </c>
      <c r="Q148" s="10">
        <f>VLOOKUP(A148,'[1]Informe Contratación 2019'!$B$3:$G$810,6,0)</f>
        <v>43497</v>
      </c>
      <c r="R148" s="10">
        <f>VLOOKUP(A148,'[1]Informe Contratación 2019'!$B$3:$I$1008,8,0)</f>
        <v>43707</v>
      </c>
    </row>
    <row r="149" spans="1:18" ht="71.25" x14ac:dyDescent="0.25">
      <c r="A149" s="4">
        <v>786556</v>
      </c>
      <c r="B149" s="4" t="s">
        <v>388</v>
      </c>
      <c r="C149" s="4" t="s">
        <v>386</v>
      </c>
      <c r="D149" s="4" t="s">
        <v>387</v>
      </c>
      <c r="E149" s="4" t="s">
        <v>19</v>
      </c>
      <c r="F149" s="5" t="s">
        <v>98</v>
      </c>
      <c r="G149" s="4" t="s">
        <v>389</v>
      </c>
      <c r="H149" s="6" t="s">
        <v>44</v>
      </c>
      <c r="I149" s="4">
        <v>16.2</v>
      </c>
      <c r="J149" s="4">
        <f t="shared" si="4"/>
        <v>16.2</v>
      </c>
      <c r="K149" s="4" t="s">
        <v>22</v>
      </c>
      <c r="L149" s="9" t="s">
        <v>70</v>
      </c>
      <c r="M149" s="7" t="s">
        <v>1566</v>
      </c>
      <c r="N149" s="4" t="s">
        <v>1567</v>
      </c>
      <c r="O149" s="8">
        <v>56000000</v>
      </c>
      <c r="P149" s="9" t="s">
        <v>390</v>
      </c>
      <c r="Q149" s="10">
        <f>VLOOKUP(A149,'[1]Informe Contratación 2019'!$B$3:$G$810,6,0)</f>
        <v>43497</v>
      </c>
      <c r="R149" s="10">
        <f>VLOOKUP(A149,'[1]Informe Contratación 2019'!$B$3:$I$1008,8,0)</f>
        <v>43707</v>
      </c>
    </row>
    <row r="150" spans="1:18" ht="71.25" x14ac:dyDescent="0.25">
      <c r="A150" s="4">
        <v>786711</v>
      </c>
      <c r="B150" s="4" t="s">
        <v>393</v>
      </c>
      <c r="C150" s="4" t="s">
        <v>391</v>
      </c>
      <c r="D150" s="4" t="s">
        <v>392</v>
      </c>
      <c r="E150" s="4" t="s">
        <v>19</v>
      </c>
      <c r="F150" s="5" t="s">
        <v>98</v>
      </c>
      <c r="G150" s="4" t="s">
        <v>394</v>
      </c>
      <c r="H150" s="6" t="s">
        <v>44</v>
      </c>
      <c r="I150" s="4">
        <v>19</v>
      </c>
      <c r="J150" s="4">
        <f t="shared" si="4"/>
        <v>19</v>
      </c>
      <c r="K150" s="4" t="s">
        <v>22</v>
      </c>
      <c r="L150" s="9" t="s">
        <v>358</v>
      </c>
      <c r="M150" s="7" t="s">
        <v>1566</v>
      </c>
      <c r="N150" s="4" t="s">
        <v>1567</v>
      </c>
      <c r="O150" s="8">
        <v>49000000</v>
      </c>
      <c r="P150" s="9" t="s">
        <v>367</v>
      </c>
      <c r="Q150" s="10">
        <f>VLOOKUP(A150,'[1]Informe Contratación 2019'!$B$3:$G$810,6,0)</f>
        <v>43497</v>
      </c>
      <c r="R150" s="10">
        <f>VLOOKUP(A150,'[1]Informe Contratación 2019'!$B$3:$I$1008,8,0)</f>
        <v>43708</v>
      </c>
    </row>
    <row r="151" spans="1:18" ht="71.25" x14ac:dyDescent="0.25">
      <c r="A151" s="4">
        <v>786827</v>
      </c>
      <c r="B151" s="4" t="s">
        <v>397</v>
      </c>
      <c r="C151" s="4" t="s">
        <v>395</v>
      </c>
      <c r="D151" s="4" t="s">
        <v>396</v>
      </c>
      <c r="E151" s="4" t="s">
        <v>19</v>
      </c>
      <c r="F151" s="5" t="s">
        <v>55</v>
      </c>
      <c r="G151" s="4" t="s">
        <v>398</v>
      </c>
      <c r="H151" s="6" t="s">
        <v>44</v>
      </c>
      <c r="I151" s="4">
        <v>12.6</v>
      </c>
      <c r="J151" s="4">
        <f t="shared" si="4"/>
        <v>12.6</v>
      </c>
      <c r="K151" s="4" t="s">
        <v>22</v>
      </c>
      <c r="L151" s="9" t="s">
        <v>378</v>
      </c>
      <c r="M151" s="7" t="s">
        <v>1566</v>
      </c>
      <c r="N151" s="4" t="s">
        <v>1567</v>
      </c>
      <c r="O151" s="8">
        <v>49000000</v>
      </c>
      <c r="P151" s="9" t="s">
        <v>399</v>
      </c>
      <c r="Q151" s="10">
        <f>VLOOKUP(A151,'[1]Informe Contratación 2019'!$B$3:$G$810,6,0)</f>
        <v>43497</v>
      </c>
      <c r="R151" s="10">
        <f>VLOOKUP(A151,'[1]Informe Contratación 2019'!$B$3:$I$1008,8,0)</f>
        <v>43708</v>
      </c>
    </row>
    <row r="152" spans="1:18" ht="71.25" x14ac:dyDescent="0.25">
      <c r="A152" s="4">
        <v>786987</v>
      </c>
      <c r="B152" s="4" t="s">
        <v>402</v>
      </c>
      <c r="C152" s="4" t="s">
        <v>400</v>
      </c>
      <c r="D152" s="4" t="s">
        <v>401</v>
      </c>
      <c r="E152" s="4" t="s">
        <v>19</v>
      </c>
      <c r="F152" s="5" t="s">
        <v>403</v>
      </c>
      <c r="G152" s="4" t="s">
        <v>404</v>
      </c>
      <c r="H152" s="6" t="s">
        <v>405</v>
      </c>
      <c r="I152" s="4">
        <v>0</v>
      </c>
      <c r="J152" s="4">
        <f t="shared" si="4"/>
        <v>0</v>
      </c>
      <c r="K152" s="4" t="s">
        <v>22</v>
      </c>
      <c r="L152" s="9" t="s">
        <v>70</v>
      </c>
      <c r="M152" s="7" t="s">
        <v>1566</v>
      </c>
      <c r="N152" s="4" t="s">
        <v>1567</v>
      </c>
      <c r="O152" s="8">
        <v>28000000</v>
      </c>
      <c r="P152" s="9" t="s">
        <v>286</v>
      </c>
      <c r="Q152" s="10">
        <f>VLOOKUP(A152,'[1]Informe Contratación 2019'!$B$3:$G$810,6,0)</f>
        <v>43497</v>
      </c>
      <c r="R152" s="10">
        <f>VLOOKUP(A152,'[1]Informe Contratación 2019'!$B$3:$I$1008,8,0)</f>
        <v>43707</v>
      </c>
    </row>
    <row r="153" spans="1:18" ht="71.25" x14ac:dyDescent="0.25">
      <c r="A153" s="4">
        <v>787010</v>
      </c>
      <c r="B153" s="4" t="s">
        <v>406</v>
      </c>
      <c r="C153" s="4" t="s">
        <v>1433</v>
      </c>
      <c r="D153" s="4" t="s">
        <v>1432</v>
      </c>
      <c r="E153" s="4" t="s">
        <v>19</v>
      </c>
      <c r="F153" s="5" t="s">
        <v>463</v>
      </c>
      <c r="G153" s="4" t="s">
        <v>567</v>
      </c>
      <c r="H153" s="6" t="s">
        <v>44</v>
      </c>
      <c r="I153" s="4">
        <v>32.700000000000003</v>
      </c>
      <c r="J153" s="4">
        <f t="shared" si="4"/>
        <v>32.700000000000003</v>
      </c>
      <c r="K153" s="4" t="s">
        <v>22</v>
      </c>
      <c r="L153" s="9" t="s">
        <v>407</v>
      </c>
      <c r="M153" s="7" t="s">
        <v>1566</v>
      </c>
      <c r="N153" s="4" t="s">
        <v>1567</v>
      </c>
      <c r="O153" s="8">
        <v>70000000</v>
      </c>
      <c r="P153" s="9" t="s">
        <v>408</v>
      </c>
      <c r="Q153" s="10">
        <f>VLOOKUP(A153,'[1]Informe Contratación 2019'!$B$3:$G$810,6,0)</f>
        <v>43497</v>
      </c>
      <c r="R153" s="10">
        <f>VLOOKUP(A153,'[1]Informe Contratación 2019'!$B$3:$I$1008,8,0)</f>
        <v>43708</v>
      </c>
    </row>
    <row r="154" spans="1:18" ht="42.75" x14ac:dyDescent="0.25">
      <c r="A154" s="4">
        <v>787038</v>
      </c>
      <c r="B154" s="4" t="s">
        <v>411</v>
      </c>
      <c r="C154" s="4" t="s">
        <v>409</v>
      </c>
      <c r="D154" s="4" t="s">
        <v>410</v>
      </c>
      <c r="E154" s="4" t="s">
        <v>19</v>
      </c>
      <c r="F154" s="5" t="s">
        <v>63</v>
      </c>
      <c r="G154" s="4" t="s">
        <v>20</v>
      </c>
      <c r="H154" s="6" t="s">
        <v>412</v>
      </c>
      <c r="I154" s="4">
        <v>13.5</v>
      </c>
      <c r="J154" s="4">
        <f t="shared" si="4"/>
        <v>13.5</v>
      </c>
      <c r="K154" s="4" t="s">
        <v>22</v>
      </c>
      <c r="L154" s="9" t="s">
        <v>203</v>
      </c>
      <c r="M154" s="7" t="s">
        <v>1566</v>
      </c>
      <c r="N154" s="4" t="s">
        <v>1567</v>
      </c>
      <c r="O154" s="8">
        <v>42000000</v>
      </c>
      <c r="P154" s="9" t="s">
        <v>413</v>
      </c>
      <c r="Q154" s="10">
        <f>VLOOKUP(A154,'[1]Informe Contratación 2019'!$B$3:$G$810,6,0)</f>
        <v>43497</v>
      </c>
      <c r="R154" s="10">
        <f>VLOOKUP(A154,'[1]Informe Contratación 2019'!$B$3:$I$1008,8,0)</f>
        <v>43708</v>
      </c>
    </row>
    <row r="155" spans="1:18" ht="57" x14ac:dyDescent="0.25">
      <c r="A155" s="4">
        <v>787060</v>
      </c>
      <c r="B155" s="4" t="s">
        <v>1544</v>
      </c>
      <c r="C155" s="4" t="s">
        <v>1356</v>
      </c>
      <c r="D155" s="4" t="s">
        <v>1357</v>
      </c>
      <c r="E155" s="4" t="s">
        <v>19</v>
      </c>
      <c r="F155" s="5"/>
      <c r="G155" s="4"/>
      <c r="H155" s="6" t="s">
        <v>1358</v>
      </c>
      <c r="I155" s="4"/>
      <c r="J155" s="4">
        <f t="shared" si="4"/>
        <v>0</v>
      </c>
      <c r="K155" s="4" t="s">
        <v>22</v>
      </c>
      <c r="L155" s="9" t="s">
        <v>203</v>
      </c>
      <c r="M155" s="7" t="s">
        <v>1566</v>
      </c>
      <c r="N155" s="4" t="s">
        <v>1567</v>
      </c>
      <c r="O155" s="8">
        <v>28000000</v>
      </c>
      <c r="P155" s="9" t="s">
        <v>1359</v>
      </c>
      <c r="Q155" s="10">
        <f>VLOOKUP(A155,'[1]Informe Contratación 2019'!$B$3:$G$810,6,0)</f>
        <v>43634</v>
      </c>
      <c r="R155" s="10">
        <f>VLOOKUP(A155,'[1]Informe Contratación 2019'!$B$3:$I$1008,8,0)</f>
        <v>43708</v>
      </c>
    </row>
    <row r="156" spans="1:18" ht="71.25" x14ac:dyDescent="0.25">
      <c r="A156" s="4">
        <v>787216</v>
      </c>
      <c r="B156" s="4" t="s">
        <v>414</v>
      </c>
      <c r="C156" s="4" t="s">
        <v>1435</v>
      </c>
      <c r="D156" s="4" t="s">
        <v>1434</v>
      </c>
      <c r="E156" s="4" t="s">
        <v>19</v>
      </c>
      <c r="F156" s="5" t="s">
        <v>63</v>
      </c>
      <c r="G156" s="4" t="s">
        <v>20</v>
      </c>
      <c r="H156" s="6" t="s">
        <v>415</v>
      </c>
      <c r="I156" s="4">
        <v>10.6</v>
      </c>
      <c r="J156" s="4">
        <f t="shared" si="4"/>
        <v>10.6</v>
      </c>
      <c r="K156" s="4" t="s">
        <v>22</v>
      </c>
      <c r="L156" s="9" t="s">
        <v>154</v>
      </c>
      <c r="M156" s="7" t="s">
        <v>1566</v>
      </c>
      <c r="N156" s="4" t="s">
        <v>1567</v>
      </c>
      <c r="O156" s="8">
        <v>35000000</v>
      </c>
      <c r="P156" s="9" t="s">
        <v>155</v>
      </c>
      <c r="Q156" s="10">
        <f>VLOOKUP(A156,'[1]Informe Contratación 2019'!$B$3:$G$810,6,0)</f>
        <v>43497</v>
      </c>
      <c r="R156" s="10">
        <f>VLOOKUP(A156,'[1]Informe Contratación 2019'!$B$3:$I$1008,8,0)</f>
        <v>43708</v>
      </c>
    </row>
    <row r="157" spans="1:18" ht="114" x14ac:dyDescent="0.25">
      <c r="A157" s="4">
        <v>787267</v>
      </c>
      <c r="B157" s="4" t="s">
        <v>418</v>
      </c>
      <c r="C157" s="4" t="s">
        <v>416</v>
      </c>
      <c r="D157" s="4" t="s">
        <v>417</v>
      </c>
      <c r="E157" s="4" t="s">
        <v>19</v>
      </c>
      <c r="F157" s="5" t="s">
        <v>98</v>
      </c>
      <c r="G157" s="4" t="s">
        <v>43</v>
      </c>
      <c r="H157" s="6" t="s">
        <v>230</v>
      </c>
      <c r="I157" s="4">
        <v>3.1</v>
      </c>
      <c r="J157" s="4">
        <f t="shared" si="4"/>
        <v>3.1</v>
      </c>
      <c r="K157" s="4" t="s">
        <v>22</v>
      </c>
      <c r="L157" s="9" t="s">
        <v>184</v>
      </c>
      <c r="M157" s="7" t="s">
        <v>1566</v>
      </c>
      <c r="N157" s="4" t="s">
        <v>1567</v>
      </c>
      <c r="O157" s="8">
        <v>42000000</v>
      </c>
      <c r="P157" s="9" t="s">
        <v>419</v>
      </c>
      <c r="Q157" s="10">
        <f>VLOOKUP(A157,'[1]Informe Contratación 2019'!$B$3:$G$810,6,0)</f>
        <v>43497</v>
      </c>
      <c r="R157" s="10">
        <f>VLOOKUP(A157,'[1]Informe Contratación 2019'!$B$3:$I$1008,8,0)</f>
        <v>43707</v>
      </c>
    </row>
    <row r="158" spans="1:18" ht="71.25" x14ac:dyDescent="0.25">
      <c r="A158" s="4">
        <v>787517</v>
      </c>
      <c r="B158" s="4" t="s">
        <v>421</v>
      </c>
      <c r="C158" s="4" t="s">
        <v>416</v>
      </c>
      <c r="D158" s="4" t="s">
        <v>420</v>
      </c>
      <c r="E158" s="4" t="s">
        <v>19</v>
      </c>
      <c r="F158" s="5" t="s">
        <v>98</v>
      </c>
      <c r="G158" s="4" t="s">
        <v>43</v>
      </c>
      <c r="H158" s="6" t="s">
        <v>234</v>
      </c>
      <c r="I158" s="4">
        <v>3.1</v>
      </c>
      <c r="J158" s="4">
        <f t="shared" si="4"/>
        <v>3.1</v>
      </c>
      <c r="K158" s="4" t="s">
        <v>22</v>
      </c>
      <c r="L158" s="9" t="s">
        <v>145</v>
      </c>
      <c r="M158" s="7" t="s">
        <v>1566</v>
      </c>
      <c r="N158" s="4" t="s">
        <v>1567</v>
      </c>
      <c r="O158" s="8">
        <v>28000000</v>
      </c>
      <c r="P158" s="9" t="s">
        <v>335</v>
      </c>
      <c r="Q158" s="10">
        <f>VLOOKUP(A158,'[1]Informe Contratación 2019'!$B$3:$G$810,6,0)</f>
        <v>43497</v>
      </c>
      <c r="R158" s="10">
        <f>VLOOKUP(A158,'[1]Informe Contratación 2019'!$B$3:$I$1008,8,0)</f>
        <v>43708</v>
      </c>
    </row>
    <row r="159" spans="1:18" ht="71.25" x14ac:dyDescent="0.25">
      <c r="A159" s="4">
        <v>787619</v>
      </c>
      <c r="B159" s="4" t="s">
        <v>424</v>
      </c>
      <c r="C159" s="4" t="s">
        <v>422</v>
      </c>
      <c r="D159" s="4" t="s">
        <v>423</v>
      </c>
      <c r="E159" s="4" t="s">
        <v>19</v>
      </c>
      <c r="F159" s="5" t="s">
        <v>63</v>
      </c>
      <c r="G159" s="4" t="s">
        <v>20</v>
      </c>
      <c r="H159" s="6" t="s">
        <v>425</v>
      </c>
      <c r="I159" s="4">
        <v>15.7</v>
      </c>
      <c r="J159" s="4">
        <f t="shared" si="4"/>
        <v>15.7</v>
      </c>
      <c r="K159" s="4" t="s">
        <v>22</v>
      </c>
      <c r="L159" s="9" t="s">
        <v>145</v>
      </c>
      <c r="M159" s="7" t="s">
        <v>1566</v>
      </c>
      <c r="N159" s="4" t="s">
        <v>1567</v>
      </c>
      <c r="O159" s="8">
        <v>70000000</v>
      </c>
      <c r="P159" s="9" t="s">
        <v>335</v>
      </c>
      <c r="Q159" s="10">
        <f>VLOOKUP(A159,'[1]Informe Contratación 2019'!$B$3:$G$810,6,0)</f>
        <v>43497</v>
      </c>
      <c r="R159" s="10">
        <f>VLOOKUP(A159,'[1]Informe Contratación 2019'!$B$3:$I$1008,8,0)</f>
        <v>43708</v>
      </c>
    </row>
    <row r="160" spans="1:18" ht="42.75" x14ac:dyDescent="0.25">
      <c r="A160" s="4">
        <v>787714</v>
      </c>
      <c r="B160" s="4" t="s">
        <v>428</v>
      </c>
      <c r="C160" s="4" t="s">
        <v>426</v>
      </c>
      <c r="D160" s="4" t="s">
        <v>427</v>
      </c>
      <c r="E160" s="4" t="s">
        <v>19</v>
      </c>
      <c r="F160" s="5" t="s">
        <v>55</v>
      </c>
      <c r="G160" s="4" t="s">
        <v>429</v>
      </c>
      <c r="H160" s="6" t="s">
        <v>44</v>
      </c>
      <c r="I160" s="4">
        <v>11.9</v>
      </c>
      <c r="J160" s="4">
        <f t="shared" si="4"/>
        <v>11.9</v>
      </c>
      <c r="K160" s="4" t="s">
        <v>22</v>
      </c>
      <c r="L160" s="9" t="s">
        <v>84</v>
      </c>
      <c r="M160" s="7" t="s">
        <v>1566</v>
      </c>
      <c r="N160" s="4" t="s">
        <v>1567</v>
      </c>
      <c r="O160" s="8">
        <v>28000000</v>
      </c>
      <c r="P160" s="9" t="s">
        <v>94</v>
      </c>
      <c r="Q160" s="10">
        <f>VLOOKUP(A160,'[1]Informe Contratación 2019'!$B$3:$G$810,6,0)</f>
        <v>43497</v>
      </c>
      <c r="R160" s="10">
        <f>VLOOKUP(A160,'[1]Informe Contratación 2019'!$B$3:$I$1008,8,0)</f>
        <v>43707</v>
      </c>
    </row>
    <row r="161" spans="1:18" ht="57" x14ac:dyDescent="0.25">
      <c r="A161" s="4">
        <v>787731</v>
      </c>
      <c r="B161" s="4" t="s">
        <v>432</v>
      </c>
      <c r="C161" s="4" t="s">
        <v>430</v>
      </c>
      <c r="D161" s="4" t="s">
        <v>431</v>
      </c>
      <c r="E161" s="4" t="s">
        <v>19</v>
      </c>
      <c r="F161" s="5" t="s">
        <v>98</v>
      </c>
      <c r="G161" s="4" t="s">
        <v>242</v>
      </c>
      <c r="H161" s="6" t="s">
        <v>433</v>
      </c>
      <c r="I161" s="4">
        <v>14.11</v>
      </c>
      <c r="J161" s="4">
        <f t="shared" si="4"/>
        <v>14.11</v>
      </c>
      <c r="K161" s="4" t="s">
        <v>22</v>
      </c>
      <c r="L161" s="9" t="s">
        <v>31</v>
      </c>
      <c r="M161" s="7" t="s">
        <v>1566</v>
      </c>
      <c r="N161" s="4" t="s">
        <v>1567</v>
      </c>
      <c r="O161" s="8">
        <v>56000000</v>
      </c>
      <c r="P161" s="9" t="s">
        <v>434</v>
      </c>
      <c r="Q161" s="10">
        <f>VLOOKUP(A161,'[1]Informe Contratación 2019'!$B$3:$G$810,6,0)</f>
        <v>43497</v>
      </c>
      <c r="R161" s="10">
        <f>VLOOKUP(A161,'[1]Informe Contratación 2019'!$B$3:$I$1008,8,0)</f>
        <v>43738</v>
      </c>
    </row>
    <row r="162" spans="1:18" ht="42.75" x14ac:dyDescent="0.25">
      <c r="A162" s="4">
        <v>787773</v>
      </c>
      <c r="B162" s="4" t="s">
        <v>1545</v>
      </c>
      <c r="C162" s="4" t="s">
        <v>1360</v>
      </c>
      <c r="D162" s="4" t="s">
        <v>1361</v>
      </c>
      <c r="E162" s="4" t="s">
        <v>19</v>
      </c>
      <c r="F162" s="5"/>
      <c r="G162" s="4"/>
      <c r="H162" s="6" t="s">
        <v>234</v>
      </c>
      <c r="I162" s="4"/>
      <c r="J162" s="4">
        <f t="shared" si="4"/>
        <v>0</v>
      </c>
      <c r="K162" s="4" t="s">
        <v>22</v>
      </c>
      <c r="L162" s="9" t="s">
        <v>84</v>
      </c>
      <c r="M162" s="7" t="s">
        <v>1566</v>
      </c>
      <c r="N162" s="4" t="s">
        <v>1567</v>
      </c>
      <c r="O162" s="8">
        <v>56000000</v>
      </c>
      <c r="P162" s="9" t="s">
        <v>94</v>
      </c>
      <c r="Q162" s="10">
        <f>VLOOKUP(A162,'[1]Informe Contratación 2019'!$B$3:$G$810,6,0)</f>
        <v>43672</v>
      </c>
      <c r="R162" s="10">
        <f>VLOOKUP(A162,'[1]Informe Contratación 2019'!$B$3:$I$1008,8,0)</f>
        <v>43708</v>
      </c>
    </row>
    <row r="163" spans="1:18" ht="71.25" x14ac:dyDescent="0.25">
      <c r="A163" s="4">
        <v>787785</v>
      </c>
      <c r="B163" s="4" t="s">
        <v>437</v>
      </c>
      <c r="C163" s="4" t="s">
        <v>435</v>
      </c>
      <c r="D163" s="4" t="s">
        <v>436</v>
      </c>
      <c r="E163" s="4" t="s">
        <v>19</v>
      </c>
      <c r="F163" s="5" t="s">
        <v>403</v>
      </c>
      <c r="G163" s="4" t="s">
        <v>438</v>
      </c>
      <c r="H163" s="6" t="s">
        <v>44</v>
      </c>
      <c r="I163" s="4">
        <v>0</v>
      </c>
      <c r="J163" s="4">
        <f t="shared" si="4"/>
        <v>0</v>
      </c>
      <c r="K163" s="4" t="s">
        <v>22</v>
      </c>
      <c r="L163" s="9" t="s">
        <v>70</v>
      </c>
      <c r="M163" s="7" t="s">
        <v>1566</v>
      </c>
      <c r="N163" s="4" t="s">
        <v>1567</v>
      </c>
      <c r="O163" s="8">
        <v>49000000</v>
      </c>
      <c r="P163" s="9" t="s">
        <v>286</v>
      </c>
      <c r="Q163" s="10">
        <f>VLOOKUP(A163,'[1]Informe Contratación 2019'!$B$3:$G$810,6,0)</f>
        <v>43497</v>
      </c>
      <c r="R163" s="10">
        <f>VLOOKUP(A163,'[1]Informe Contratación 2019'!$B$3:$I$1008,8,0)</f>
        <v>43707</v>
      </c>
    </row>
    <row r="164" spans="1:18" ht="71.25" x14ac:dyDescent="0.25">
      <c r="A164" s="4">
        <v>787813</v>
      </c>
      <c r="B164" s="4" t="s">
        <v>1364</v>
      </c>
      <c r="C164" s="4" t="s">
        <v>1362</v>
      </c>
      <c r="D164" s="4" t="s">
        <v>1363</v>
      </c>
      <c r="E164" s="4" t="s">
        <v>19</v>
      </c>
      <c r="F164" s="5"/>
      <c r="G164" s="4"/>
      <c r="H164" s="6" t="s">
        <v>30</v>
      </c>
      <c r="I164" s="4"/>
      <c r="J164" s="4">
        <f t="shared" si="4"/>
        <v>0</v>
      </c>
      <c r="K164" s="4" t="s">
        <v>22</v>
      </c>
      <c r="L164" s="9" t="s">
        <v>31</v>
      </c>
      <c r="M164" s="7" t="s">
        <v>1566</v>
      </c>
      <c r="N164" s="4" t="s">
        <v>1567</v>
      </c>
      <c r="O164" s="8">
        <v>56000000</v>
      </c>
      <c r="P164" s="9" t="s">
        <v>1365</v>
      </c>
      <c r="Q164" s="10">
        <f>VLOOKUP(A164,'[1]Informe Contratación 2019'!$B$3:$G$810,6,0)</f>
        <v>43497</v>
      </c>
      <c r="R164" s="10">
        <f>VLOOKUP(A164,'[1]Informe Contratación 2019'!$B$3:$I$1008,8,0)</f>
        <v>43738</v>
      </c>
    </row>
    <row r="165" spans="1:18" ht="42.75" x14ac:dyDescent="0.25">
      <c r="A165" s="4">
        <v>787845</v>
      </c>
      <c r="B165" s="4" t="s">
        <v>441</v>
      </c>
      <c r="C165" s="4" t="s">
        <v>439</v>
      </c>
      <c r="D165" s="4" t="s">
        <v>440</v>
      </c>
      <c r="E165" s="4" t="s">
        <v>19</v>
      </c>
      <c r="F165" s="5" t="s">
        <v>63</v>
      </c>
      <c r="G165" s="4" t="s">
        <v>20</v>
      </c>
      <c r="H165" s="6" t="s">
        <v>44</v>
      </c>
      <c r="I165" s="4">
        <v>4.5999999999999996</v>
      </c>
      <c r="J165" s="4">
        <f t="shared" si="4"/>
        <v>4.5999999999999996</v>
      </c>
      <c r="K165" s="4" t="s">
        <v>22</v>
      </c>
      <c r="L165" s="9" t="s">
        <v>84</v>
      </c>
      <c r="M165" s="7" t="s">
        <v>1566</v>
      </c>
      <c r="N165" s="4" t="s">
        <v>1567</v>
      </c>
      <c r="O165" s="8">
        <v>50400000</v>
      </c>
      <c r="P165" s="9" t="s">
        <v>122</v>
      </c>
      <c r="Q165" s="10">
        <f>VLOOKUP(A165,'[1]Informe Contratación 2019'!$B$3:$G$810,6,0)</f>
        <v>43497</v>
      </c>
      <c r="R165" s="10">
        <f>VLOOKUP(A165,'[1]Informe Contratación 2019'!$B$3:$I$1008,8,0)</f>
        <v>43707</v>
      </c>
    </row>
    <row r="166" spans="1:18" ht="71.25" x14ac:dyDescent="0.25">
      <c r="A166" s="4">
        <v>787973</v>
      </c>
      <c r="B166" s="4" t="s">
        <v>1546</v>
      </c>
      <c r="C166" s="4" t="s">
        <v>1499</v>
      </c>
      <c r="D166" s="4" t="s">
        <v>1498</v>
      </c>
      <c r="E166" s="4" t="s">
        <v>19</v>
      </c>
      <c r="F166" s="5"/>
      <c r="G166" s="4"/>
      <c r="H166" s="6" t="s">
        <v>1366</v>
      </c>
      <c r="I166" s="4"/>
      <c r="J166" s="4">
        <f t="shared" si="4"/>
        <v>0</v>
      </c>
      <c r="K166" s="4" t="s">
        <v>22</v>
      </c>
      <c r="L166" s="9" t="s">
        <v>145</v>
      </c>
      <c r="M166" s="7" t="s">
        <v>1566</v>
      </c>
      <c r="N166" s="4" t="s">
        <v>1567</v>
      </c>
      <c r="O166" s="8">
        <v>49000000</v>
      </c>
      <c r="P166" s="9" t="s">
        <v>335</v>
      </c>
      <c r="Q166" s="10">
        <f>VLOOKUP(A166,'[1]Informe Contratación 2019'!$B$3:$G$810,6,0)</f>
        <v>43678</v>
      </c>
      <c r="R166" s="10">
        <f>VLOOKUP(A166,'[1]Informe Contratación 2019'!$B$3:$I$1008,8,0)</f>
        <v>43708</v>
      </c>
    </row>
    <row r="167" spans="1:18" ht="71.25" x14ac:dyDescent="0.25">
      <c r="A167" s="4">
        <v>788012</v>
      </c>
      <c r="B167" s="4" t="s">
        <v>444</v>
      </c>
      <c r="C167" s="4" t="s">
        <v>442</v>
      </c>
      <c r="D167" s="4" t="s">
        <v>443</v>
      </c>
      <c r="E167" s="4" t="s">
        <v>19</v>
      </c>
      <c r="F167" s="5" t="s">
        <v>98</v>
      </c>
      <c r="G167" s="4" t="s">
        <v>43</v>
      </c>
      <c r="H167" s="6" t="s">
        <v>445</v>
      </c>
      <c r="I167" s="4">
        <v>1.1200000000000001</v>
      </c>
      <c r="J167" s="4">
        <f t="shared" si="4"/>
        <v>1.1200000000000001</v>
      </c>
      <c r="K167" s="4" t="s">
        <v>22</v>
      </c>
      <c r="L167" s="9" t="s">
        <v>145</v>
      </c>
      <c r="M167" s="7" t="s">
        <v>1566</v>
      </c>
      <c r="N167" s="4" t="s">
        <v>1567</v>
      </c>
      <c r="O167" s="8">
        <v>28000000</v>
      </c>
      <c r="P167" s="9" t="s">
        <v>335</v>
      </c>
      <c r="Q167" s="10">
        <f>VLOOKUP(A167,'[1]Informe Contratación 2019'!$B$3:$G$810,6,0)</f>
        <v>43497</v>
      </c>
      <c r="R167" s="10">
        <f>VLOOKUP(A167,'[1]Informe Contratación 2019'!$B$3:$I$1008,8,0)</f>
        <v>43708</v>
      </c>
    </row>
    <row r="168" spans="1:18" ht="42.75" x14ac:dyDescent="0.25">
      <c r="A168" s="4">
        <v>788102</v>
      </c>
      <c r="B168" s="4" t="s">
        <v>448</v>
      </c>
      <c r="C168" s="4" t="s">
        <v>446</v>
      </c>
      <c r="D168" s="4" t="s">
        <v>447</v>
      </c>
      <c r="E168" s="4" t="s">
        <v>19</v>
      </c>
      <c r="F168" s="5" t="s">
        <v>383</v>
      </c>
      <c r="G168" s="4" t="s">
        <v>449</v>
      </c>
      <c r="H168" s="6" t="s">
        <v>44</v>
      </c>
      <c r="I168" s="4">
        <v>9</v>
      </c>
      <c r="J168" s="4">
        <f t="shared" si="4"/>
        <v>9</v>
      </c>
      <c r="K168" s="4" t="s">
        <v>22</v>
      </c>
      <c r="L168" s="9" t="s">
        <v>84</v>
      </c>
      <c r="M168" s="7" t="s">
        <v>1566</v>
      </c>
      <c r="N168" s="4" t="s">
        <v>1567</v>
      </c>
      <c r="O168" s="8">
        <v>63000000</v>
      </c>
      <c r="P168" s="9" t="s">
        <v>94</v>
      </c>
      <c r="Q168" s="10">
        <f>VLOOKUP(A168,'[1]Informe Contratación 2019'!$B$3:$G$810,6,0)</f>
        <v>43497</v>
      </c>
      <c r="R168" s="10">
        <f>VLOOKUP(A168,'[1]Informe Contratación 2019'!$B$3:$I$1008,8,0)</f>
        <v>43707</v>
      </c>
    </row>
    <row r="169" spans="1:18" ht="71.25" x14ac:dyDescent="0.25">
      <c r="A169" s="4">
        <v>789003</v>
      </c>
      <c r="B169" s="4" t="s">
        <v>452</v>
      </c>
      <c r="C169" s="4" t="s">
        <v>450</v>
      </c>
      <c r="D169" s="4" t="s">
        <v>451</v>
      </c>
      <c r="E169" s="4" t="s">
        <v>19</v>
      </c>
      <c r="F169" s="5" t="s">
        <v>383</v>
      </c>
      <c r="G169" s="4" t="s">
        <v>384</v>
      </c>
      <c r="H169" s="6" t="s">
        <v>405</v>
      </c>
      <c r="I169" s="4">
        <v>11.3</v>
      </c>
      <c r="J169" s="4">
        <f t="shared" si="4"/>
        <v>11.3</v>
      </c>
      <c r="K169" s="4" t="s">
        <v>22</v>
      </c>
      <c r="L169" s="9" t="s">
        <v>70</v>
      </c>
      <c r="M169" s="7" t="s">
        <v>1566</v>
      </c>
      <c r="N169" s="4" t="s">
        <v>1567</v>
      </c>
      <c r="O169" s="8">
        <v>35000000</v>
      </c>
      <c r="P169" s="9" t="s">
        <v>453</v>
      </c>
      <c r="Q169" s="10">
        <f>VLOOKUP(A169,'[1]Informe Contratación 2019'!$B$3:$G$810,6,0)</f>
        <v>43497</v>
      </c>
      <c r="R169" s="10">
        <f>VLOOKUP(A169,'[1]Informe Contratación 2019'!$B$3:$I$1008,8,0)</f>
        <v>43707</v>
      </c>
    </row>
    <row r="170" spans="1:18" ht="71.25" x14ac:dyDescent="0.25">
      <c r="A170" s="4">
        <v>789086</v>
      </c>
      <c r="B170" s="4" t="s">
        <v>456</v>
      </c>
      <c r="C170" s="4" t="s">
        <v>454</v>
      </c>
      <c r="D170" s="4" t="s">
        <v>455</v>
      </c>
      <c r="E170" s="4" t="s">
        <v>19</v>
      </c>
      <c r="F170" s="5" t="s">
        <v>457</v>
      </c>
      <c r="G170" s="4" t="s">
        <v>458</v>
      </c>
      <c r="H170" s="6" t="s">
        <v>44</v>
      </c>
      <c r="I170" s="4">
        <v>14.2</v>
      </c>
      <c r="J170" s="4">
        <f t="shared" si="4"/>
        <v>14.2</v>
      </c>
      <c r="K170" s="4" t="s">
        <v>22</v>
      </c>
      <c r="L170" s="9" t="s">
        <v>145</v>
      </c>
      <c r="M170" s="7" t="s">
        <v>1566</v>
      </c>
      <c r="N170" s="4" t="s">
        <v>1567</v>
      </c>
      <c r="O170" s="8">
        <v>63000000</v>
      </c>
      <c r="P170" s="9" t="s">
        <v>459</v>
      </c>
      <c r="Q170" s="10">
        <f>VLOOKUP(A170,'[1]Informe Contratación 2019'!$B$3:$G$810,6,0)</f>
        <v>43497</v>
      </c>
      <c r="R170" s="10">
        <f>VLOOKUP(A170,'[1]Informe Contratación 2019'!$B$3:$I$1008,8,0)</f>
        <v>43708</v>
      </c>
    </row>
    <row r="171" spans="1:18" ht="42.75" x14ac:dyDescent="0.25">
      <c r="A171" s="4">
        <v>789453</v>
      </c>
      <c r="B171" s="4" t="s">
        <v>462</v>
      </c>
      <c r="C171" s="4" t="s">
        <v>460</v>
      </c>
      <c r="D171" s="4" t="s">
        <v>461</v>
      </c>
      <c r="E171" s="4" t="s">
        <v>19</v>
      </c>
      <c r="F171" s="5" t="s">
        <v>463</v>
      </c>
      <c r="G171" s="4" t="s">
        <v>464</v>
      </c>
      <c r="H171" s="6" t="s">
        <v>44</v>
      </c>
      <c r="I171" s="4">
        <v>15.9</v>
      </c>
      <c r="J171" s="4">
        <f t="shared" si="4"/>
        <v>15.9</v>
      </c>
      <c r="K171" s="4" t="s">
        <v>22</v>
      </c>
      <c r="L171" s="9" t="s">
        <v>84</v>
      </c>
      <c r="M171" s="7" t="s">
        <v>1566</v>
      </c>
      <c r="N171" s="4" t="s">
        <v>1567</v>
      </c>
      <c r="O171" s="8">
        <v>50400000</v>
      </c>
      <c r="P171" s="9" t="s">
        <v>94</v>
      </c>
      <c r="Q171" s="10">
        <f>VLOOKUP(A171,'[1]Informe Contratación 2019'!$B$3:$G$810,6,0)</f>
        <v>43500</v>
      </c>
      <c r="R171" s="10">
        <f>VLOOKUP(A171,'[1]Informe Contratación 2019'!$B$3:$I$1008,8,0)</f>
        <v>43711</v>
      </c>
    </row>
    <row r="172" spans="1:18" ht="42.75" x14ac:dyDescent="0.25">
      <c r="A172" s="4">
        <v>789604</v>
      </c>
      <c r="B172" s="4" t="s">
        <v>467</v>
      </c>
      <c r="C172" s="4" t="s">
        <v>465</v>
      </c>
      <c r="D172" s="4" t="s">
        <v>466</v>
      </c>
      <c r="E172" s="4" t="s">
        <v>19</v>
      </c>
      <c r="F172" s="5" t="s">
        <v>98</v>
      </c>
      <c r="G172" s="4" t="s">
        <v>112</v>
      </c>
      <c r="H172" s="6" t="s">
        <v>44</v>
      </c>
      <c r="I172" s="4">
        <v>22.5</v>
      </c>
      <c r="J172" s="4">
        <f t="shared" si="4"/>
        <v>22.5</v>
      </c>
      <c r="K172" s="4" t="s">
        <v>22</v>
      </c>
      <c r="L172" s="9" t="s">
        <v>84</v>
      </c>
      <c r="M172" s="7" t="s">
        <v>1566</v>
      </c>
      <c r="N172" s="4" t="s">
        <v>1567</v>
      </c>
      <c r="O172" s="8">
        <v>42000000</v>
      </c>
      <c r="P172" s="9" t="s">
        <v>94</v>
      </c>
      <c r="Q172" s="10">
        <f>VLOOKUP(A172,'[1]Informe Contratación 2019'!$B$3:$G$810,6,0)</f>
        <v>43497</v>
      </c>
      <c r="R172" s="10">
        <f>VLOOKUP(A172,'[1]Informe Contratación 2019'!$B$3:$I$1008,8,0)</f>
        <v>43707</v>
      </c>
    </row>
    <row r="173" spans="1:18" ht="71.25" x14ac:dyDescent="0.25">
      <c r="A173" s="4">
        <v>789711</v>
      </c>
      <c r="B173" s="4" t="s">
        <v>470</v>
      </c>
      <c r="C173" s="4" t="s">
        <v>468</v>
      </c>
      <c r="D173" s="4" t="s">
        <v>469</v>
      </c>
      <c r="E173" s="4" t="s">
        <v>19</v>
      </c>
      <c r="F173" s="5" t="s">
        <v>98</v>
      </c>
      <c r="G173" s="4" t="s">
        <v>112</v>
      </c>
      <c r="H173" s="6" t="s">
        <v>44</v>
      </c>
      <c r="I173" s="4">
        <v>8.4</v>
      </c>
      <c r="J173" s="4">
        <f t="shared" ref="J173:J204" si="5">+I173</f>
        <v>8.4</v>
      </c>
      <c r="K173" s="4" t="s">
        <v>22</v>
      </c>
      <c r="L173" s="9" t="s">
        <v>378</v>
      </c>
      <c r="M173" s="7" t="s">
        <v>1566</v>
      </c>
      <c r="N173" s="4" t="s">
        <v>1567</v>
      </c>
      <c r="O173" s="8">
        <v>35000000</v>
      </c>
      <c r="P173" s="9" t="s">
        <v>379</v>
      </c>
      <c r="Q173" s="10">
        <f>VLOOKUP(A173,'[1]Informe Contratación 2019'!$B$3:$G$810,6,0)</f>
        <v>43497</v>
      </c>
      <c r="R173" s="10">
        <f>VLOOKUP(A173,'[1]Informe Contratación 2019'!$B$3:$I$1008,8,0)</f>
        <v>43708</v>
      </c>
    </row>
    <row r="174" spans="1:18" ht="42.75" x14ac:dyDescent="0.25">
      <c r="A174" s="4">
        <v>789726</v>
      </c>
      <c r="B174" s="4" t="s">
        <v>1547</v>
      </c>
      <c r="C174" s="4" t="s">
        <v>1119</v>
      </c>
      <c r="D174" s="4" t="s">
        <v>1367</v>
      </c>
      <c r="E174" s="4" t="s">
        <v>19</v>
      </c>
      <c r="F174" s="5" t="s">
        <v>63</v>
      </c>
      <c r="G174" s="4" t="s">
        <v>20</v>
      </c>
      <c r="H174" s="6" t="s">
        <v>234</v>
      </c>
      <c r="I174" s="4">
        <v>7.1</v>
      </c>
      <c r="J174" s="4">
        <f t="shared" si="5"/>
        <v>7.1</v>
      </c>
      <c r="K174" s="4" t="s">
        <v>22</v>
      </c>
      <c r="L174" s="9" t="s">
        <v>84</v>
      </c>
      <c r="M174" s="7" t="s">
        <v>1566</v>
      </c>
      <c r="N174" s="4" t="s">
        <v>1567</v>
      </c>
      <c r="O174" s="8">
        <v>50400000</v>
      </c>
      <c r="P174" s="9" t="s">
        <v>122</v>
      </c>
      <c r="Q174" s="10">
        <f>VLOOKUP(A174,'[1]Informe Contratación 2019'!$B$3:$G$810,6,0)</f>
        <v>43550</v>
      </c>
      <c r="R174" s="10">
        <f>VLOOKUP(A174,'[1]Informe Contratación 2019'!$B$3:$I$1008,8,0)</f>
        <v>43708</v>
      </c>
    </row>
    <row r="175" spans="1:18" ht="71.25" x14ac:dyDescent="0.25">
      <c r="A175" s="4">
        <v>789762</v>
      </c>
      <c r="B175" s="4" t="s">
        <v>473</v>
      </c>
      <c r="C175" s="4" t="s">
        <v>471</v>
      </c>
      <c r="D175" s="4" t="s">
        <v>472</v>
      </c>
      <c r="E175" s="4" t="s">
        <v>19</v>
      </c>
      <c r="F175" s="5" t="s">
        <v>98</v>
      </c>
      <c r="G175" s="4" t="s">
        <v>43</v>
      </c>
      <c r="H175" s="6" t="s">
        <v>474</v>
      </c>
      <c r="I175" s="4">
        <v>7.8</v>
      </c>
      <c r="J175" s="4">
        <f t="shared" si="5"/>
        <v>7.8</v>
      </c>
      <c r="K175" s="4" t="s">
        <v>22</v>
      </c>
      <c r="L175" s="9" t="s">
        <v>247</v>
      </c>
      <c r="M175" s="7" t="s">
        <v>1566</v>
      </c>
      <c r="N175" s="4" t="s">
        <v>1567</v>
      </c>
      <c r="O175" s="8">
        <v>35000000</v>
      </c>
      <c r="P175" s="9" t="s">
        <v>248</v>
      </c>
      <c r="Q175" s="10">
        <f>VLOOKUP(A175,'[1]Informe Contratación 2019'!$B$3:$G$810,6,0)</f>
        <v>43497</v>
      </c>
      <c r="R175" s="10">
        <f>VLOOKUP(A175,'[1]Informe Contratación 2019'!$B$3:$I$1008,8,0)</f>
        <v>43707</v>
      </c>
    </row>
    <row r="176" spans="1:18" ht="71.25" x14ac:dyDescent="0.25">
      <c r="A176" s="4">
        <v>789767</v>
      </c>
      <c r="B176" s="4" t="s">
        <v>1548</v>
      </c>
      <c r="C176" s="4" t="s">
        <v>1368</v>
      </c>
      <c r="D176" s="4" t="s">
        <v>1369</v>
      </c>
      <c r="E176" s="4" t="s">
        <v>19</v>
      </c>
      <c r="F176" s="5" t="s">
        <v>714</v>
      </c>
      <c r="G176" s="4" t="s">
        <v>1571</v>
      </c>
      <c r="H176" s="6" t="s">
        <v>1370</v>
      </c>
      <c r="I176" s="4">
        <v>32.200000000000003</v>
      </c>
      <c r="J176" s="4">
        <f t="shared" si="5"/>
        <v>32.200000000000003</v>
      </c>
      <c r="K176" s="4" t="s">
        <v>22</v>
      </c>
      <c r="L176" s="9" t="s">
        <v>224</v>
      </c>
      <c r="M176" s="7" t="s">
        <v>1566</v>
      </c>
      <c r="N176" s="4" t="s">
        <v>1567</v>
      </c>
      <c r="O176" s="8">
        <v>56000000</v>
      </c>
      <c r="P176" s="9" t="s">
        <v>225</v>
      </c>
      <c r="Q176" s="10">
        <f>VLOOKUP(A176,'[1]Informe Contratación 2019'!$B$3:$G$810,6,0)</f>
        <v>43662</v>
      </c>
      <c r="R176" s="10">
        <f>VLOOKUP(A176,'[1]Informe Contratación 2019'!$B$3:$I$1008,8,0)</f>
        <v>43708</v>
      </c>
    </row>
    <row r="177" spans="1:18" ht="71.25" x14ac:dyDescent="0.25">
      <c r="A177" s="4">
        <v>789847</v>
      </c>
      <c r="B177" s="4" t="s">
        <v>477</v>
      </c>
      <c r="C177" s="4" t="s">
        <v>475</v>
      </c>
      <c r="D177" s="4" t="s">
        <v>476</v>
      </c>
      <c r="E177" s="4" t="s">
        <v>19</v>
      </c>
      <c r="F177" s="5" t="s">
        <v>171</v>
      </c>
      <c r="G177" s="4" t="s">
        <v>172</v>
      </c>
      <c r="H177" s="6" t="s">
        <v>478</v>
      </c>
      <c r="I177" s="4">
        <v>38.5</v>
      </c>
      <c r="J177" s="4">
        <f t="shared" si="5"/>
        <v>38.5</v>
      </c>
      <c r="K177" s="4" t="s">
        <v>22</v>
      </c>
      <c r="L177" s="9" t="s">
        <v>358</v>
      </c>
      <c r="M177" s="7" t="s">
        <v>1566</v>
      </c>
      <c r="N177" s="4" t="s">
        <v>1567</v>
      </c>
      <c r="O177" s="8">
        <v>35000000</v>
      </c>
      <c r="P177" s="9" t="s">
        <v>367</v>
      </c>
      <c r="Q177" s="10">
        <f>VLOOKUP(A177,'[1]Informe Contratación 2019'!$B$3:$G$810,6,0)</f>
        <v>43497</v>
      </c>
      <c r="R177" s="10">
        <f>VLOOKUP(A177,'[1]Informe Contratación 2019'!$B$3:$I$1008,8,0)</f>
        <v>43708</v>
      </c>
    </row>
    <row r="178" spans="1:18" ht="85.5" x14ac:dyDescent="0.25">
      <c r="A178" s="4">
        <v>789954</v>
      </c>
      <c r="B178" s="4" t="s">
        <v>481</v>
      </c>
      <c r="C178" s="4" t="s">
        <v>479</v>
      </c>
      <c r="D178" s="4" t="s">
        <v>480</v>
      </c>
      <c r="E178" s="4" t="s">
        <v>19</v>
      </c>
      <c r="F178" s="5" t="s">
        <v>63</v>
      </c>
      <c r="G178" s="4" t="s">
        <v>20</v>
      </c>
      <c r="H178" s="6" t="s">
        <v>153</v>
      </c>
      <c r="I178" s="4">
        <v>1.3</v>
      </c>
      <c r="J178" s="4">
        <f t="shared" si="5"/>
        <v>1.3</v>
      </c>
      <c r="K178" s="4" t="s">
        <v>22</v>
      </c>
      <c r="L178" s="9" t="s">
        <v>482</v>
      </c>
      <c r="M178" s="7" t="s">
        <v>1566</v>
      </c>
      <c r="N178" s="4" t="s">
        <v>1567</v>
      </c>
      <c r="O178" s="8">
        <v>28000000</v>
      </c>
      <c r="P178" s="9" t="s">
        <v>483</v>
      </c>
      <c r="Q178" s="10">
        <f>VLOOKUP(A178,'[1]Informe Contratación 2019'!$B$3:$G$810,6,0)</f>
        <v>43497</v>
      </c>
      <c r="R178" s="10">
        <f>VLOOKUP(A178,'[1]Informe Contratación 2019'!$B$3:$I$1008,8,0)</f>
        <v>43708</v>
      </c>
    </row>
    <row r="179" spans="1:18" ht="85.5" x14ac:dyDescent="0.25">
      <c r="A179" s="4">
        <v>790005</v>
      </c>
      <c r="B179" s="4" t="s">
        <v>486</v>
      </c>
      <c r="C179" s="4" t="s">
        <v>484</v>
      </c>
      <c r="D179" s="4" t="s">
        <v>485</v>
      </c>
      <c r="E179" s="4" t="s">
        <v>19</v>
      </c>
      <c r="F179" s="5" t="s">
        <v>63</v>
      </c>
      <c r="G179" s="4" t="s">
        <v>20</v>
      </c>
      <c r="H179" s="6" t="s">
        <v>279</v>
      </c>
      <c r="I179" s="4">
        <v>22.5</v>
      </c>
      <c r="J179" s="4">
        <f t="shared" si="5"/>
        <v>22.5</v>
      </c>
      <c r="K179" s="4" t="s">
        <v>22</v>
      </c>
      <c r="L179" s="9" t="s">
        <v>482</v>
      </c>
      <c r="M179" s="7" t="s">
        <v>1566</v>
      </c>
      <c r="N179" s="4" t="s">
        <v>1567</v>
      </c>
      <c r="O179" s="8">
        <v>28000000</v>
      </c>
      <c r="P179" s="9" t="s">
        <v>483</v>
      </c>
      <c r="Q179" s="10">
        <f>VLOOKUP(A179,'[1]Informe Contratación 2019'!$B$3:$G$810,6,0)</f>
        <v>43497</v>
      </c>
      <c r="R179" s="10">
        <f>VLOOKUP(A179,'[1]Informe Contratación 2019'!$B$3:$I$1008,8,0)</f>
        <v>43708</v>
      </c>
    </row>
    <row r="180" spans="1:18" ht="71.25" x14ac:dyDescent="0.25">
      <c r="A180" s="4">
        <v>790014</v>
      </c>
      <c r="B180" s="4" t="s">
        <v>487</v>
      </c>
      <c r="C180" s="4" t="s">
        <v>1437</v>
      </c>
      <c r="D180" s="4" t="s">
        <v>1436</v>
      </c>
      <c r="E180" s="4" t="s">
        <v>19</v>
      </c>
      <c r="F180" s="5" t="s">
        <v>63</v>
      </c>
      <c r="G180" s="4" t="s">
        <v>20</v>
      </c>
      <c r="H180" s="6" t="s">
        <v>44</v>
      </c>
      <c r="I180" s="4">
        <v>15.9</v>
      </c>
      <c r="J180" s="4">
        <f t="shared" si="5"/>
        <v>15.9</v>
      </c>
      <c r="K180" s="4" t="s">
        <v>22</v>
      </c>
      <c r="L180" s="9" t="s">
        <v>145</v>
      </c>
      <c r="M180" s="7" t="s">
        <v>1566</v>
      </c>
      <c r="N180" s="4" t="s">
        <v>1567</v>
      </c>
      <c r="O180" s="8">
        <v>96600000</v>
      </c>
      <c r="P180" s="9" t="s">
        <v>335</v>
      </c>
      <c r="Q180" s="10">
        <f>VLOOKUP(A180,'[1]Informe Contratación 2019'!$B$3:$G$810,6,0)</f>
        <v>43497</v>
      </c>
      <c r="R180" s="10">
        <f>VLOOKUP(A180,'[1]Informe Contratación 2019'!$B$3:$I$1008,8,0)</f>
        <v>43708</v>
      </c>
    </row>
    <row r="181" spans="1:18" ht="71.25" x14ac:dyDescent="0.25">
      <c r="A181" s="4">
        <v>790076</v>
      </c>
      <c r="B181" s="4" t="s">
        <v>488</v>
      </c>
      <c r="C181" s="4" t="s">
        <v>1439</v>
      </c>
      <c r="D181" s="4" t="s">
        <v>1438</v>
      </c>
      <c r="E181" s="4" t="s">
        <v>19</v>
      </c>
      <c r="F181" s="5" t="s">
        <v>98</v>
      </c>
      <c r="G181" s="4" t="s">
        <v>1481</v>
      </c>
      <c r="H181" s="6" t="s">
        <v>44</v>
      </c>
      <c r="I181" s="4">
        <v>2.7</v>
      </c>
      <c r="J181" s="4">
        <f t="shared" si="5"/>
        <v>2.7</v>
      </c>
      <c r="K181" s="4" t="s">
        <v>22</v>
      </c>
      <c r="L181" s="9" t="s">
        <v>489</v>
      </c>
      <c r="M181" s="7" t="s">
        <v>1566</v>
      </c>
      <c r="N181" s="4" t="s">
        <v>1567</v>
      </c>
      <c r="O181" s="8">
        <v>28000000</v>
      </c>
      <c r="P181" s="9" t="s">
        <v>490</v>
      </c>
      <c r="Q181" s="10">
        <f>VLOOKUP(A181,'[1]Informe Contratación 2019'!$B$3:$G$810,6,0)</f>
        <v>43500</v>
      </c>
      <c r="R181" s="10">
        <f>VLOOKUP(A181,'[1]Informe Contratación 2019'!$B$3:$I$1008,8,0)</f>
        <v>43711</v>
      </c>
    </row>
    <row r="182" spans="1:18" ht="71.25" x14ac:dyDescent="0.25">
      <c r="A182" s="4">
        <v>790374</v>
      </c>
      <c r="B182" s="4" t="s">
        <v>493</v>
      </c>
      <c r="C182" s="4" t="s">
        <v>491</v>
      </c>
      <c r="D182" s="4" t="s">
        <v>492</v>
      </c>
      <c r="E182" s="4" t="s">
        <v>494</v>
      </c>
      <c r="F182" s="5" t="s">
        <v>494</v>
      </c>
      <c r="G182" s="4" t="s">
        <v>495</v>
      </c>
      <c r="H182" s="6" t="s">
        <v>496</v>
      </c>
      <c r="I182" s="4">
        <v>36.6</v>
      </c>
      <c r="J182" s="4">
        <f t="shared" si="5"/>
        <v>36.6</v>
      </c>
      <c r="K182" s="4" t="s">
        <v>22</v>
      </c>
      <c r="L182" s="9" t="s">
        <v>378</v>
      </c>
      <c r="M182" s="7" t="s">
        <v>1566</v>
      </c>
      <c r="N182" s="4" t="s">
        <v>1567</v>
      </c>
      <c r="O182" s="8">
        <v>56000000</v>
      </c>
      <c r="P182" s="9" t="s">
        <v>379</v>
      </c>
      <c r="Q182" s="10">
        <f>VLOOKUP(A182,'[1]Informe Contratación 2019'!$B$3:$G$810,6,0)</f>
        <v>43497</v>
      </c>
      <c r="R182" s="10">
        <f>VLOOKUP(A182,'[1]Informe Contratación 2019'!$B$3:$I$1008,8,0)</f>
        <v>43707</v>
      </c>
    </row>
    <row r="183" spans="1:18" ht="114" x14ac:dyDescent="0.25">
      <c r="A183" s="4">
        <v>790405</v>
      </c>
      <c r="B183" s="4" t="s">
        <v>1549</v>
      </c>
      <c r="C183" s="4" t="s">
        <v>1371</v>
      </c>
      <c r="D183" s="4" t="s">
        <v>1372</v>
      </c>
      <c r="E183" s="4" t="s">
        <v>19</v>
      </c>
      <c r="F183" s="5" t="s">
        <v>42</v>
      </c>
      <c r="G183" s="4" t="s">
        <v>112</v>
      </c>
      <c r="H183" s="6" t="s">
        <v>1373</v>
      </c>
      <c r="I183" s="4">
        <v>13.4</v>
      </c>
      <c r="J183" s="4">
        <f t="shared" si="5"/>
        <v>13.4</v>
      </c>
      <c r="K183" s="4" t="s">
        <v>22</v>
      </c>
      <c r="L183" s="9" t="s">
        <v>378</v>
      </c>
      <c r="M183" s="7" t="s">
        <v>1566</v>
      </c>
      <c r="N183" s="4" t="s">
        <v>1567</v>
      </c>
      <c r="O183" s="8">
        <v>28000000</v>
      </c>
      <c r="P183" s="9" t="s">
        <v>1374</v>
      </c>
      <c r="Q183" s="10">
        <f>VLOOKUP(A183,'[1]Informe Contratación 2019'!$B$3:$G$810,6,0)</f>
        <v>43630</v>
      </c>
      <c r="R183" s="10">
        <f>VLOOKUP(A183,'[1]Informe Contratación 2019'!$B$3:$I$1008,8,0)</f>
        <v>43708</v>
      </c>
    </row>
    <row r="184" spans="1:18" ht="71.25" x14ac:dyDescent="0.25">
      <c r="A184" s="4">
        <v>790576</v>
      </c>
      <c r="B184" s="4" t="s">
        <v>499</v>
      </c>
      <c r="C184" s="4" t="s">
        <v>497</v>
      </c>
      <c r="D184" s="4" t="s">
        <v>498</v>
      </c>
      <c r="E184" s="4" t="s">
        <v>19</v>
      </c>
      <c r="F184" s="5" t="s">
        <v>98</v>
      </c>
      <c r="G184" s="4" t="s">
        <v>108</v>
      </c>
      <c r="H184" s="6" t="s">
        <v>44</v>
      </c>
      <c r="I184" s="4">
        <v>4.5</v>
      </c>
      <c r="J184" s="4">
        <f t="shared" si="5"/>
        <v>4.5</v>
      </c>
      <c r="K184" s="4" t="s">
        <v>22</v>
      </c>
      <c r="L184" s="9" t="s">
        <v>489</v>
      </c>
      <c r="M184" s="7" t="s">
        <v>1566</v>
      </c>
      <c r="N184" s="4" t="s">
        <v>1567</v>
      </c>
      <c r="O184" s="8">
        <v>28000000</v>
      </c>
      <c r="P184" s="9" t="s">
        <v>500</v>
      </c>
      <c r="Q184" s="10">
        <f>VLOOKUP(A184,'[1]Informe Contratación 2019'!$B$3:$G$810,6,0)</f>
        <v>43500</v>
      </c>
      <c r="R184" s="10">
        <f>VLOOKUP(A184,'[1]Informe Contratación 2019'!$B$3:$I$1008,8,0)</f>
        <v>43711</v>
      </c>
    </row>
    <row r="185" spans="1:18" ht="71.25" x14ac:dyDescent="0.25">
      <c r="A185" s="4">
        <v>790707</v>
      </c>
      <c r="B185" s="4" t="s">
        <v>1532</v>
      </c>
      <c r="C185" s="4" t="s">
        <v>501</v>
      </c>
      <c r="D185" s="4" t="s">
        <v>502</v>
      </c>
      <c r="E185" s="4" t="s">
        <v>19</v>
      </c>
      <c r="F185" s="5" t="s">
        <v>503</v>
      </c>
      <c r="G185" s="4" t="s">
        <v>504</v>
      </c>
      <c r="H185" s="6" t="s">
        <v>252</v>
      </c>
      <c r="I185" s="4">
        <v>2.7</v>
      </c>
      <c r="J185" s="4">
        <f t="shared" si="5"/>
        <v>2.7</v>
      </c>
      <c r="K185" s="4" t="s">
        <v>22</v>
      </c>
      <c r="L185" s="9" t="s">
        <v>358</v>
      </c>
      <c r="M185" s="7" t="s">
        <v>1566</v>
      </c>
      <c r="N185" s="4" t="s">
        <v>1567</v>
      </c>
      <c r="O185" s="8">
        <v>35000000</v>
      </c>
      <c r="P185" s="9" t="s">
        <v>359</v>
      </c>
      <c r="Q185" s="10">
        <f>VLOOKUP(A185,'[1]Informe Contratación 2019'!$B$3:$G$810,6,0)</f>
        <v>43497</v>
      </c>
      <c r="R185" s="10">
        <f>VLOOKUP(A185,'[1]Informe Contratación 2019'!$B$3:$I$1008,8,0)</f>
        <v>43708</v>
      </c>
    </row>
    <row r="186" spans="1:18" ht="42.75" x14ac:dyDescent="0.25">
      <c r="A186" s="4">
        <v>790784</v>
      </c>
      <c r="B186" s="4" t="s">
        <v>507</v>
      </c>
      <c r="C186" s="4" t="s">
        <v>505</v>
      </c>
      <c r="D186" s="4" t="s">
        <v>506</v>
      </c>
      <c r="E186" s="4" t="s">
        <v>19</v>
      </c>
      <c r="F186" s="5" t="s">
        <v>63</v>
      </c>
      <c r="G186" s="4" t="s">
        <v>20</v>
      </c>
      <c r="H186" s="6" t="s">
        <v>508</v>
      </c>
      <c r="I186" s="4">
        <v>23.7</v>
      </c>
      <c r="J186" s="4">
        <f t="shared" si="5"/>
        <v>23.7</v>
      </c>
      <c r="K186" s="4" t="s">
        <v>22</v>
      </c>
      <c r="L186" s="9" t="s">
        <v>31</v>
      </c>
      <c r="M186" s="7" t="s">
        <v>1566</v>
      </c>
      <c r="N186" s="4" t="s">
        <v>1567</v>
      </c>
      <c r="O186" s="8">
        <v>33200000</v>
      </c>
      <c r="P186" s="9" t="s">
        <v>509</v>
      </c>
      <c r="Q186" s="10">
        <f>VLOOKUP(A186,'[1]Informe Contratación 2019'!$B$3:$G$810,6,0)</f>
        <v>43497</v>
      </c>
      <c r="R186" s="10">
        <f>VLOOKUP(A186,'[1]Informe Contratación 2019'!$B$3:$I$1008,8,0)</f>
        <v>43738</v>
      </c>
    </row>
    <row r="187" spans="1:18" ht="71.25" x14ac:dyDescent="0.25">
      <c r="A187" s="4">
        <v>790948</v>
      </c>
      <c r="B187" s="4" t="s">
        <v>512</v>
      </c>
      <c r="C187" s="4" t="s">
        <v>510</v>
      </c>
      <c r="D187" s="4" t="s">
        <v>511</v>
      </c>
      <c r="E187" s="4" t="s">
        <v>19</v>
      </c>
      <c r="F187" s="5" t="s">
        <v>98</v>
      </c>
      <c r="G187" s="4" t="s">
        <v>242</v>
      </c>
      <c r="H187" s="6" t="s">
        <v>513</v>
      </c>
      <c r="I187" s="4">
        <v>1.8</v>
      </c>
      <c r="J187" s="4">
        <f t="shared" si="5"/>
        <v>1.8</v>
      </c>
      <c r="K187" s="4" t="s">
        <v>22</v>
      </c>
      <c r="L187" s="9" t="s">
        <v>378</v>
      </c>
      <c r="M187" s="7" t="s">
        <v>1566</v>
      </c>
      <c r="N187" s="4" t="s">
        <v>1567</v>
      </c>
      <c r="O187" s="8">
        <v>28000000</v>
      </c>
      <c r="P187" s="9" t="s">
        <v>514</v>
      </c>
      <c r="Q187" s="10">
        <f>VLOOKUP(A187,'[1]Informe Contratación 2019'!$B$3:$G$810,6,0)</f>
        <v>43497</v>
      </c>
      <c r="R187" s="10">
        <f>VLOOKUP(A187,'[1]Informe Contratación 2019'!$B$3:$I$1008,8,0)</f>
        <v>43708</v>
      </c>
    </row>
    <row r="188" spans="1:18" ht="71.25" x14ac:dyDescent="0.25">
      <c r="A188" s="4">
        <v>791034</v>
      </c>
      <c r="B188" s="4" t="s">
        <v>517</v>
      </c>
      <c r="C188" s="4" t="s">
        <v>515</v>
      </c>
      <c r="D188" s="4" t="s">
        <v>516</v>
      </c>
      <c r="E188" s="4" t="s">
        <v>19</v>
      </c>
      <c r="F188" s="5" t="s">
        <v>98</v>
      </c>
      <c r="G188" s="4" t="s">
        <v>121</v>
      </c>
      <c r="H188" s="6" t="s">
        <v>252</v>
      </c>
      <c r="I188" s="4">
        <v>16.5</v>
      </c>
      <c r="J188" s="4">
        <f t="shared" si="5"/>
        <v>16.5</v>
      </c>
      <c r="K188" s="4" t="s">
        <v>22</v>
      </c>
      <c r="L188" s="9" t="s">
        <v>489</v>
      </c>
      <c r="M188" s="7" t="s">
        <v>1566</v>
      </c>
      <c r="N188" s="4" t="s">
        <v>1567</v>
      </c>
      <c r="O188" s="8">
        <v>49000000</v>
      </c>
      <c r="P188" s="9" t="s">
        <v>518</v>
      </c>
      <c r="Q188" s="10">
        <v>43497</v>
      </c>
      <c r="R188" s="10">
        <v>43711</v>
      </c>
    </row>
    <row r="189" spans="1:18" ht="42.75" x14ac:dyDescent="0.25">
      <c r="A189" s="4">
        <v>791076</v>
      </c>
      <c r="B189" s="4" t="s">
        <v>521</v>
      </c>
      <c r="C189" s="4" t="s">
        <v>519</v>
      </c>
      <c r="D189" s="4" t="s">
        <v>520</v>
      </c>
      <c r="E189" s="4" t="s">
        <v>19</v>
      </c>
      <c r="F189" s="5" t="s">
        <v>98</v>
      </c>
      <c r="G189" s="4" t="s">
        <v>522</v>
      </c>
      <c r="H189" s="6" t="s">
        <v>44</v>
      </c>
      <c r="I189" s="4">
        <v>6.1</v>
      </c>
      <c r="J189" s="4">
        <f t="shared" si="5"/>
        <v>6.1</v>
      </c>
      <c r="K189" s="4" t="s">
        <v>22</v>
      </c>
      <c r="L189" s="9" t="s">
        <v>84</v>
      </c>
      <c r="M189" s="7" t="s">
        <v>1566</v>
      </c>
      <c r="N189" s="4" t="s">
        <v>1567</v>
      </c>
      <c r="O189" s="8">
        <v>42000000</v>
      </c>
      <c r="P189" s="9" t="s">
        <v>94</v>
      </c>
      <c r="Q189" s="10">
        <f>VLOOKUP(A189,'[1]Informe Contratación 2019'!$B$3:$G$810,6,0)</f>
        <v>43497</v>
      </c>
      <c r="R189" s="10">
        <f>VLOOKUP(A189,'[1]Informe Contratación 2019'!$B$3:$I$1008,8,0)</f>
        <v>43707</v>
      </c>
    </row>
    <row r="190" spans="1:18" ht="71.25" x14ac:dyDescent="0.25">
      <c r="A190" s="4">
        <v>791085</v>
      </c>
      <c r="B190" s="4" t="s">
        <v>525</v>
      </c>
      <c r="C190" s="4" t="s">
        <v>523</v>
      </c>
      <c r="D190" s="4" t="s">
        <v>524</v>
      </c>
      <c r="E190" s="4" t="s">
        <v>19</v>
      </c>
      <c r="F190" s="5" t="s">
        <v>63</v>
      </c>
      <c r="G190" s="4" t="s">
        <v>20</v>
      </c>
      <c r="H190" s="6" t="s">
        <v>526</v>
      </c>
      <c r="I190" s="4">
        <v>0.7</v>
      </c>
      <c r="J190" s="4">
        <f t="shared" si="5"/>
        <v>0.7</v>
      </c>
      <c r="K190" s="4" t="s">
        <v>22</v>
      </c>
      <c r="L190" s="9" t="s">
        <v>378</v>
      </c>
      <c r="M190" s="7" t="s">
        <v>1566</v>
      </c>
      <c r="N190" s="4" t="s">
        <v>1567</v>
      </c>
      <c r="O190" s="8">
        <v>28000000</v>
      </c>
      <c r="P190" s="9" t="s">
        <v>379</v>
      </c>
      <c r="Q190" s="10">
        <f>VLOOKUP(A190,'[1]Informe Contratación 2019'!$B$3:$G$810,6,0)</f>
        <v>43497</v>
      </c>
      <c r="R190" s="10">
        <f>VLOOKUP(A190,'[1]Informe Contratación 2019'!$B$3:$I$1008,8,0)</f>
        <v>43708</v>
      </c>
    </row>
    <row r="191" spans="1:18" ht="42.75" x14ac:dyDescent="0.25">
      <c r="A191" s="4">
        <v>791399</v>
      </c>
      <c r="B191" s="4" t="s">
        <v>1533</v>
      </c>
      <c r="C191" s="4" t="s">
        <v>527</v>
      </c>
      <c r="D191" s="4" t="s">
        <v>528</v>
      </c>
      <c r="E191" s="4" t="s">
        <v>19</v>
      </c>
      <c r="F191" s="5" t="s">
        <v>171</v>
      </c>
      <c r="G191" s="4" t="s">
        <v>172</v>
      </c>
      <c r="H191" s="6" t="s">
        <v>44</v>
      </c>
      <c r="I191" s="4">
        <v>10.4</v>
      </c>
      <c r="J191" s="4">
        <f t="shared" si="5"/>
        <v>10.4</v>
      </c>
      <c r="K191" s="4" t="s">
        <v>22</v>
      </c>
      <c r="L191" s="9" t="s">
        <v>84</v>
      </c>
      <c r="M191" s="7" t="s">
        <v>1566</v>
      </c>
      <c r="N191" s="4" t="s">
        <v>1567</v>
      </c>
      <c r="O191" s="8">
        <v>50400000</v>
      </c>
      <c r="P191" s="9" t="s">
        <v>94</v>
      </c>
      <c r="Q191" s="10">
        <v>43497</v>
      </c>
      <c r="R191" s="10">
        <v>43711</v>
      </c>
    </row>
    <row r="192" spans="1:18" ht="57" x14ac:dyDescent="0.25">
      <c r="A192" s="4">
        <v>791673</v>
      </c>
      <c r="B192" s="4" t="s">
        <v>529</v>
      </c>
      <c r="C192" s="4" t="s">
        <v>530</v>
      </c>
      <c r="D192" s="4" t="s">
        <v>531</v>
      </c>
      <c r="E192" s="4" t="s">
        <v>19</v>
      </c>
      <c r="F192" s="5" t="s">
        <v>98</v>
      </c>
      <c r="G192" s="4" t="s">
        <v>43</v>
      </c>
      <c r="H192" s="6" t="s">
        <v>533</v>
      </c>
      <c r="I192" s="4">
        <v>14.8</v>
      </c>
      <c r="J192" s="4">
        <f t="shared" si="5"/>
        <v>14.8</v>
      </c>
      <c r="K192" s="4" t="s">
        <v>22</v>
      </c>
      <c r="L192" s="9" t="s">
        <v>176</v>
      </c>
      <c r="M192" s="7" t="s">
        <v>1566</v>
      </c>
      <c r="N192" s="4" t="s">
        <v>1567</v>
      </c>
      <c r="O192" s="8">
        <v>64000000</v>
      </c>
      <c r="P192" s="9" t="s">
        <v>534</v>
      </c>
      <c r="Q192" s="10">
        <f>VLOOKUP(A192,'[1]Informe Contratación 2019'!$B$3:$G$810,6,0)</f>
        <v>43497</v>
      </c>
      <c r="R192" s="10">
        <f>VLOOKUP(A192,'[1]Informe Contratación 2019'!$B$3:$I$1008,8,0)</f>
        <v>43738</v>
      </c>
    </row>
    <row r="193" spans="1:18" ht="42.75" x14ac:dyDescent="0.25">
      <c r="A193" s="4">
        <v>791842</v>
      </c>
      <c r="B193" s="4" t="s">
        <v>532</v>
      </c>
      <c r="C193" s="4" t="s">
        <v>535</v>
      </c>
      <c r="D193" s="4" t="s">
        <v>536</v>
      </c>
      <c r="E193" s="4" t="s">
        <v>19</v>
      </c>
      <c r="F193" s="5" t="s">
        <v>324</v>
      </c>
      <c r="G193" s="4" t="s">
        <v>20</v>
      </c>
      <c r="H193" s="6" t="s">
        <v>44</v>
      </c>
      <c r="I193" s="4">
        <v>12.11</v>
      </c>
      <c r="J193" s="4">
        <f t="shared" si="5"/>
        <v>12.11</v>
      </c>
      <c r="K193" s="4" t="s">
        <v>22</v>
      </c>
      <c r="L193" s="9" t="s">
        <v>84</v>
      </c>
      <c r="M193" s="7" t="s">
        <v>1566</v>
      </c>
      <c r="N193" s="4" t="s">
        <v>1567</v>
      </c>
      <c r="O193" s="8">
        <v>50400000</v>
      </c>
      <c r="P193" s="9" t="s">
        <v>94</v>
      </c>
      <c r="Q193" s="10">
        <f>VLOOKUP(A193,'[1]Informe Contratación 2019'!$B$3:$G$810,6,0)</f>
        <v>43500</v>
      </c>
      <c r="R193" s="10">
        <f>VLOOKUP(A193,'[1]Informe Contratación 2019'!$B$3:$I$1008,8,0)</f>
        <v>43711</v>
      </c>
    </row>
    <row r="194" spans="1:18" ht="71.25" x14ac:dyDescent="0.25">
      <c r="A194" s="4">
        <v>791843</v>
      </c>
      <c r="B194" s="4" t="s">
        <v>537</v>
      </c>
      <c r="C194" s="4" t="s">
        <v>1441</v>
      </c>
      <c r="D194" s="4" t="s">
        <v>1440</v>
      </c>
      <c r="E194" s="4" t="s">
        <v>19</v>
      </c>
      <c r="F194" s="5" t="s">
        <v>98</v>
      </c>
      <c r="G194" s="4" t="s">
        <v>112</v>
      </c>
      <c r="H194" s="6" t="s">
        <v>540</v>
      </c>
      <c r="I194" s="4">
        <v>10.8</v>
      </c>
      <c r="J194" s="4">
        <f t="shared" si="5"/>
        <v>10.8</v>
      </c>
      <c r="K194" s="4" t="s">
        <v>22</v>
      </c>
      <c r="L194" s="9" t="s">
        <v>378</v>
      </c>
      <c r="M194" s="7" t="s">
        <v>1566</v>
      </c>
      <c r="N194" s="4" t="s">
        <v>1567</v>
      </c>
      <c r="O194" s="8">
        <v>49000000</v>
      </c>
      <c r="P194" s="9" t="s">
        <v>541</v>
      </c>
      <c r="Q194" s="10">
        <f>VLOOKUP(A194,'[1]Informe Contratación 2019'!$B$3:$G$810,6,0)</f>
        <v>43497</v>
      </c>
      <c r="R194" s="10">
        <f>VLOOKUP(A194,'[1]Informe Contratación 2019'!$B$3:$I$1008,8,0)</f>
        <v>43708</v>
      </c>
    </row>
    <row r="195" spans="1:18" ht="42.75" x14ac:dyDescent="0.25">
      <c r="A195" s="4">
        <v>791978</v>
      </c>
      <c r="B195" s="4" t="s">
        <v>539</v>
      </c>
      <c r="C195" s="4" t="s">
        <v>542</v>
      </c>
      <c r="D195" s="4" t="s">
        <v>543</v>
      </c>
      <c r="E195" s="4" t="s">
        <v>19</v>
      </c>
      <c r="F195" s="5" t="s">
        <v>55</v>
      </c>
      <c r="G195" s="4" t="s">
        <v>545</v>
      </c>
      <c r="H195" s="6" t="s">
        <v>137</v>
      </c>
      <c r="I195" s="4">
        <v>3.2</v>
      </c>
      <c r="J195" s="4">
        <f t="shared" si="5"/>
        <v>3.2</v>
      </c>
      <c r="K195" s="4" t="s">
        <v>22</v>
      </c>
      <c r="L195" s="9" t="s">
        <v>546</v>
      </c>
      <c r="M195" s="7" t="s">
        <v>1566</v>
      </c>
      <c r="N195" s="4" t="s">
        <v>1567</v>
      </c>
      <c r="O195" s="8">
        <v>20000000</v>
      </c>
      <c r="P195" s="9" t="s">
        <v>547</v>
      </c>
      <c r="Q195" s="10">
        <f>VLOOKUP(A195,'[1]Informe Contratación 2019'!$B$3:$G$810,6,0)</f>
        <v>43497</v>
      </c>
      <c r="R195" s="10">
        <f>VLOOKUP(A195,'[1]Informe Contratación 2019'!$B$3:$I$1008,8,0)</f>
        <v>43738</v>
      </c>
    </row>
    <row r="196" spans="1:18" ht="128.25" x14ac:dyDescent="0.25">
      <c r="A196" s="4">
        <v>792040</v>
      </c>
      <c r="B196" s="4" t="s">
        <v>544</v>
      </c>
      <c r="C196" s="4" t="s">
        <v>1443</v>
      </c>
      <c r="D196" s="4" t="s">
        <v>1442</v>
      </c>
      <c r="E196" s="4" t="s">
        <v>19</v>
      </c>
      <c r="F196" s="5" t="s">
        <v>63</v>
      </c>
      <c r="G196" s="4" t="s">
        <v>20</v>
      </c>
      <c r="H196" s="6" t="s">
        <v>549</v>
      </c>
      <c r="I196" s="4">
        <v>11.4</v>
      </c>
      <c r="J196" s="4">
        <f t="shared" si="5"/>
        <v>11.4</v>
      </c>
      <c r="K196" s="4" t="s">
        <v>22</v>
      </c>
      <c r="L196" s="9" t="s">
        <v>264</v>
      </c>
      <c r="M196" s="7" t="s">
        <v>1566</v>
      </c>
      <c r="N196" s="4" t="s">
        <v>1567</v>
      </c>
      <c r="O196" s="8">
        <v>63000000</v>
      </c>
      <c r="P196" s="9" t="s">
        <v>550</v>
      </c>
      <c r="Q196" s="10">
        <f>VLOOKUP(A196,'[1]Informe Contratación 2019'!$B$3:$G$810,6,0)</f>
        <v>43497</v>
      </c>
      <c r="R196" s="10">
        <f>VLOOKUP(A196,'[1]Informe Contratación 2019'!$B$3:$I$1008,8,0)</f>
        <v>43708</v>
      </c>
    </row>
    <row r="197" spans="1:18" ht="71.25" x14ac:dyDescent="0.25">
      <c r="A197" s="4">
        <v>792048</v>
      </c>
      <c r="B197" s="4" t="s">
        <v>548</v>
      </c>
      <c r="C197" s="4" t="s">
        <v>551</v>
      </c>
      <c r="D197" s="4" t="s">
        <v>552</v>
      </c>
      <c r="E197" s="4" t="s">
        <v>19</v>
      </c>
      <c r="F197" s="5" t="s">
        <v>63</v>
      </c>
      <c r="G197" s="4" t="s">
        <v>20</v>
      </c>
      <c r="H197" s="6" t="s">
        <v>554</v>
      </c>
      <c r="I197" s="4">
        <v>1.2</v>
      </c>
      <c r="J197" s="4">
        <f t="shared" si="5"/>
        <v>1.2</v>
      </c>
      <c r="K197" s="4" t="s">
        <v>22</v>
      </c>
      <c r="L197" s="9" t="s">
        <v>378</v>
      </c>
      <c r="M197" s="7" t="s">
        <v>1566</v>
      </c>
      <c r="N197" s="4" t="s">
        <v>1567</v>
      </c>
      <c r="O197" s="8">
        <v>42000000</v>
      </c>
      <c r="P197" s="9" t="s">
        <v>379</v>
      </c>
      <c r="Q197" s="10">
        <f>VLOOKUP(A197,'[1]Informe Contratación 2019'!$B$3:$G$810,6,0)</f>
        <v>43497</v>
      </c>
      <c r="R197" s="10">
        <f>VLOOKUP(A197,'[1]Informe Contratación 2019'!$B$3:$I$1008,8,0)</f>
        <v>43708</v>
      </c>
    </row>
    <row r="198" spans="1:18" ht="42.75" x14ac:dyDescent="0.25">
      <c r="A198" s="4">
        <v>792283</v>
      </c>
      <c r="B198" s="4" t="s">
        <v>553</v>
      </c>
      <c r="C198" s="4" t="s">
        <v>555</v>
      </c>
      <c r="D198" s="4" t="s">
        <v>556</v>
      </c>
      <c r="E198" s="4" t="s">
        <v>19</v>
      </c>
      <c r="F198" s="5" t="s">
        <v>257</v>
      </c>
      <c r="G198" s="4" t="s">
        <v>258</v>
      </c>
      <c r="H198" s="6" t="s">
        <v>44</v>
      </c>
      <c r="I198" s="4">
        <v>5.12</v>
      </c>
      <c r="J198" s="4">
        <f t="shared" si="5"/>
        <v>5.12</v>
      </c>
      <c r="K198" s="4" t="s">
        <v>22</v>
      </c>
      <c r="L198" s="9" t="s">
        <v>84</v>
      </c>
      <c r="M198" s="7" t="s">
        <v>1566</v>
      </c>
      <c r="N198" s="4" t="s">
        <v>1567</v>
      </c>
      <c r="O198" s="8">
        <v>35000000</v>
      </c>
      <c r="P198" s="9" t="s">
        <v>94</v>
      </c>
      <c r="Q198" s="10">
        <f>VLOOKUP(A198,'[1]Informe Contratación 2019'!$B$3:$G$810,6,0)</f>
        <v>43500</v>
      </c>
      <c r="R198" s="10">
        <f>VLOOKUP(A198,'[1]Informe Contratación 2019'!$B$3:$I$1008,8,0)</f>
        <v>43711</v>
      </c>
    </row>
    <row r="199" spans="1:18" ht="71.25" x14ac:dyDescent="0.25">
      <c r="A199" s="4">
        <v>792517</v>
      </c>
      <c r="B199" s="4" t="s">
        <v>557</v>
      </c>
      <c r="C199" s="4" t="s">
        <v>558</v>
      </c>
      <c r="D199" s="4" t="s">
        <v>559</v>
      </c>
      <c r="E199" s="4" t="s">
        <v>19</v>
      </c>
      <c r="F199" s="5" t="s">
        <v>561</v>
      </c>
      <c r="G199" s="4" t="s">
        <v>562</v>
      </c>
      <c r="H199" s="6" t="s">
        <v>69</v>
      </c>
      <c r="I199" s="4">
        <v>8.8000000000000007</v>
      </c>
      <c r="J199" s="4">
        <f t="shared" si="5"/>
        <v>8.8000000000000007</v>
      </c>
      <c r="K199" s="4" t="s">
        <v>22</v>
      </c>
      <c r="L199" s="9" t="s">
        <v>489</v>
      </c>
      <c r="M199" s="7" t="s">
        <v>1566</v>
      </c>
      <c r="N199" s="4" t="s">
        <v>1567</v>
      </c>
      <c r="O199" s="8">
        <v>42000000</v>
      </c>
      <c r="P199" s="9" t="s">
        <v>563</v>
      </c>
      <c r="Q199" s="10">
        <f>VLOOKUP(A199,'[1]Informe Contratación 2019'!$B$3:$G$810,6,0)</f>
        <v>43497</v>
      </c>
      <c r="R199" s="10">
        <f>VLOOKUP(A199,'[1]Informe Contratación 2019'!$B$3:$I$1008,8,0)</f>
        <v>43708</v>
      </c>
    </row>
    <row r="200" spans="1:18" ht="71.25" x14ac:dyDescent="0.25">
      <c r="A200" s="4">
        <v>792521</v>
      </c>
      <c r="B200" s="4" t="s">
        <v>560</v>
      </c>
      <c r="C200" s="4" t="s">
        <v>564</v>
      </c>
      <c r="D200" s="4" t="s">
        <v>565</v>
      </c>
      <c r="E200" s="4" t="s">
        <v>19</v>
      </c>
      <c r="F200" s="5" t="s">
        <v>463</v>
      </c>
      <c r="G200" s="4" t="s">
        <v>567</v>
      </c>
      <c r="H200" s="6" t="s">
        <v>234</v>
      </c>
      <c r="I200" s="4">
        <v>21.7</v>
      </c>
      <c r="J200" s="4">
        <f t="shared" si="5"/>
        <v>21.7</v>
      </c>
      <c r="K200" s="4" t="s">
        <v>22</v>
      </c>
      <c r="L200" s="9" t="s">
        <v>358</v>
      </c>
      <c r="M200" s="7" t="s">
        <v>1566</v>
      </c>
      <c r="N200" s="4" t="s">
        <v>1567</v>
      </c>
      <c r="O200" s="8">
        <v>49000000</v>
      </c>
      <c r="P200" s="9" t="s">
        <v>359</v>
      </c>
      <c r="Q200" s="10">
        <f>VLOOKUP(A200,'[1]Informe Contratación 2019'!$B$3:$G$810,6,0)</f>
        <v>43497</v>
      </c>
      <c r="R200" s="10">
        <f>VLOOKUP(A200,'[1]Informe Contratación 2019'!$B$3:$I$1008,8,0)</f>
        <v>43708</v>
      </c>
    </row>
    <row r="201" spans="1:18" ht="85.5" x14ac:dyDescent="0.25">
      <c r="A201" s="4">
        <v>792588</v>
      </c>
      <c r="B201" s="4" t="s">
        <v>566</v>
      </c>
      <c r="C201" s="4" t="s">
        <v>568</v>
      </c>
      <c r="D201" s="4" t="s">
        <v>569</v>
      </c>
      <c r="E201" s="4" t="s">
        <v>19</v>
      </c>
      <c r="F201" s="5" t="s">
        <v>63</v>
      </c>
      <c r="G201" s="4" t="s">
        <v>20</v>
      </c>
      <c r="H201" s="6" t="s">
        <v>44</v>
      </c>
      <c r="I201" s="4">
        <v>9.3000000000000007</v>
      </c>
      <c r="J201" s="4">
        <f t="shared" si="5"/>
        <v>9.3000000000000007</v>
      </c>
      <c r="K201" s="4" t="s">
        <v>22</v>
      </c>
      <c r="L201" s="9" t="s">
        <v>198</v>
      </c>
      <c r="M201" s="7" t="s">
        <v>1566</v>
      </c>
      <c r="N201" s="4" t="s">
        <v>1567</v>
      </c>
      <c r="O201" s="8">
        <v>56000000</v>
      </c>
      <c r="P201" s="9" t="s">
        <v>571</v>
      </c>
      <c r="Q201" s="10">
        <f>VLOOKUP(A201,'[1]Informe Contratación 2019'!$B$3:$G$810,6,0)</f>
        <v>43497</v>
      </c>
      <c r="R201" s="10">
        <f>VLOOKUP(A201,'[1]Informe Contratación 2019'!$B$3:$I$1008,8,0)</f>
        <v>43708</v>
      </c>
    </row>
    <row r="202" spans="1:18" ht="71.25" x14ac:dyDescent="0.25">
      <c r="A202" s="4">
        <v>792905</v>
      </c>
      <c r="B202" s="4" t="s">
        <v>570</v>
      </c>
      <c r="C202" s="4" t="s">
        <v>572</v>
      </c>
      <c r="D202" s="4" t="s">
        <v>573</v>
      </c>
      <c r="E202" s="4" t="s">
        <v>19</v>
      </c>
      <c r="F202" s="5" t="s">
        <v>98</v>
      </c>
      <c r="G202" s="4" t="s">
        <v>112</v>
      </c>
      <c r="H202" s="6" t="s">
        <v>252</v>
      </c>
      <c r="I202" s="4">
        <v>4.7</v>
      </c>
      <c r="J202" s="4">
        <f t="shared" si="5"/>
        <v>4.7</v>
      </c>
      <c r="K202" s="4" t="s">
        <v>22</v>
      </c>
      <c r="L202" s="9" t="s">
        <v>264</v>
      </c>
      <c r="M202" s="7" t="s">
        <v>1566</v>
      </c>
      <c r="N202" s="4" t="s">
        <v>1567</v>
      </c>
      <c r="O202" s="8">
        <v>49000000</v>
      </c>
      <c r="P202" s="9" t="s">
        <v>575</v>
      </c>
      <c r="Q202" s="10">
        <f>VLOOKUP(A202,'[1]Informe Contratación 2019'!$B$3:$G$810,6,0)</f>
        <v>43497</v>
      </c>
      <c r="R202" s="10">
        <f>VLOOKUP(A202,'[1]Informe Contratación 2019'!$B$3:$I$1008,8,0)</f>
        <v>43708</v>
      </c>
    </row>
    <row r="203" spans="1:18" ht="42.75" x14ac:dyDescent="0.25">
      <c r="A203" s="4">
        <v>792915</v>
      </c>
      <c r="B203" s="4" t="s">
        <v>574</v>
      </c>
      <c r="C203" s="4" t="s">
        <v>576</v>
      </c>
      <c r="D203" s="4" t="s">
        <v>577</v>
      </c>
      <c r="E203" s="4" t="s">
        <v>19</v>
      </c>
      <c r="F203" s="5" t="s">
        <v>98</v>
      </c>
      <c r="G203" s="4" t="s">
        <v>43</v>
      </c>
      <c r="H203" s="6" t="s">
        <v>579</v>
      </c>
      <c r="I203" s="4">
        <v>0.11</v>
      </c>
      <c r="J203" s="4">
        <f t="shared" si="5"/>
        <v>0.11</v>
      </c>
      <c r="K203" s="4" t="s">
        <v>22</v>
      </c>
      <c r="L203" s="9" t="s">
        <v>23</v>
      </c>
      <c r="M203" s="7" t="s">
        <v>1566</v>
      </c>
      <c r="N203" s="4" t="s">
        <v>1567</v>
      </c>
      <c r="O203" s="8">
        <v>32000000</v>
      </c>
      <c r="P203" s="9" t="s">
        <v>580</v>
      </c>
      <c r="Q203" s="10">
        <f>VLOOKUP(A203,'[1]Informe Contratación 2019'!$B$3:$G$810,6,0)</f>
        <v>43497</v>
      </c>
      <c r="R203" s="10">
        <f>VLOOKUP(A203,'[1]Informe Contratación 2019'!$B$3:$I$1008,8,0)</f>
        <v>43738</v>
      </c>
    </row>
    <row r="204" spans="1:18" ht="85.5" x14ac:dyDescent="0.25">
      <c r="A204" s="4">
        <v>793015</v>
      </c>
      <c r="B204" s="4" t="s">
        <v>1377</v>
      </c>
      <c r="C204" s="4" t="s">
        <v>1375</v>
      </c>
      <c r="D204" s="4" t="s">
        <v>1376</v>
      </c>
      <c r="E204" s="4" t="s">
        <v>19</v>
      </c>
      <c r="F204" s="5"/>
      <c r="G204" s="4"/>
      <c r="H204" s="6" t="s">
        <v>234</v>
      </c>
      <c r="I204" s="4"/>
      <c r="J204" s="4">
        <f t="shared" si="5"/>
        <v>0</v>
      </c>
      <c r="K204" s="4" t="s">
        <v>22</v>
      </c>
      <c r="L204" s="9" t="s">
        <v>198</v>
      </c>
      <c r="M204" s="7" t="s">
        <v>1566</v>
      </c>
      <c r="N204" s="4" t="s">
        <v>1567</v>
      </c>
      <c r="O204" s="8">
        <v>63000000</v>
      </c>
      <c r="P204" s="9" t="s">
        <v>1378</v>
      </c>
      <c r="Q204" s="10">
        <f>VLOOKUP(A204,'[1]Informe Contratación 2019'!$B$3:$G$810,6,0)</f>
        <v>43558</v>
      </c>
      <c r="R204" s="10">
        <f>VLOOKUP(A204,'[1]Informe Contratación 2019'!$B$3:$I$1008,8,0)</f>
        <v>43708</v>
      </c>
    </row>
    <row r="205" spans="1:18" ht="57" x14ac:dyDescent="0.25">
      <c r="A205" s="4">
        <v>793052</v>
      </c>
      <c r="B205" s="4" t="s">
        <v>578</v>
      </c>
      <c r="C205" s="4" t="s">
        <v>581</v>
      </c>
      <c r="D205" s="4" t="s">
        <v>582</v>
      </c>
      <c r="E205" s="4" t="s">
        <v>19</v>
      </c>
      <c r="F205" s="5" t="s">
        <v>63</v>
      </c>
      <c r="G205" s="4" t="s">
        <v>20</v>
      </c>
      <c r="H205" s="6" t="s">
        <v>584</v>
      </c>
      <c r="I205" s="4">
        <v>7.11</v>
      </c>
      <c r="J205" s="4">
        <f t="shared" ref="J205:J236" si="6">+I205</f>
        <v>7.11</v>
      </c>
      <c r="K205" s="4" t="s">
        <v>22</v>
      </c>
      <c r="L205" s="9" t="s">
        <v>585</v>
      </c>
      <c r="M205" s="7" t="s">
        <v>1566</v>
      </c>
      <c r="N205" s="4" t="s">
        <v>1567</v>
      </c>
      <c r="O205" s="8">
        <v>48000000</v>
      </c>
      <c r="P205" s="9" t="s">
        <v>586</v>
      </c>
      <c r="Q205" s="10">
        <f>VLOOKUP(A205,'[1]Informe Contratación 2019'!$B$3:$G$810,6,0)</f>
        <v>43497</v>
      </c>
      <c r="R205" s="10">
        <f>VLOOKUP(A205,'[1]Informe Contratación 2019'!$B$3:$I$1008,8,0)</f>
        <v>43738</v>
      </c>
    </row>
    <row r="206" spans="1:18" ht="42.75" x14ac:dyDescent="0.25">
      <c r="A206" s="11">
        <v>793173</v>
      </c>
      <c r="B206" s="4" t="s">
        <v>1550</v>
      </c>
      <c r="C206" s="4" t="s">
        <v>1491</v>
      </c>
      <c r="D206" s="4" t="s">
        <v>1379</v>
      </c>
      <c r="E206" s="4" t="s">
        <v>19</v>
      </c>
      <c r="F206" s="5"/>
      <c r="G206" s="4"/>
      <c r="H206" s="6" t="s">
        <v>234</v>
      </c>
      <c r="I206" s="4"/>
      <c r="J206" s="4">
        <f t="shared" si="6"/>
        <v>0</v>
      </c>
      <c r="K206" s="4" t="s">
        <v>22</v>
      </c>
      <c r="L206" s="9" t="s">
        <v>596</v>
      </c>
      <c r="M206" s="7" t="s">
        <v>1566</v>
      </c>
      <c r="N206" s="4" t="s">
        <v>1567</v>
      </c>
      <c r="O206" s="8">
        <v>70000000</v>
      </c>
      <c r="P206" s="9" t="s">
        <v>1380</v>
      </c>
      <c r="Q206" s="10">
        <f>VLOOKUP(A206,'[1]Informe Contratación 2019'!$B$3:$G$810,6,0)</f>
        <v>43606</v>
      </c>
      <c r="R206" s="10">
        <f>VLOOKUP(A206,'[1]Informe Contratación 2019'!$B$3:$I$1008,8,0)</f>
        <v>43708</v>
      </c>
    </row>
    <row r="207" spans="1:18" ht="42.75" x14ac:dyDescent="0.25">
      <c r="A207" s="4">
        <v>793190</v>
      </c>
      <c r="B207" s="4" t="s">
        <v>1551</v>
      </c>
      <c r="C207" s="4" t="s">
        <v>1381</v>
      </c>
      <c r="D207" s="4" t="s">
        <v>1382</v>
      </c>
      <c r="E207" s="4" t="s">
        <v>19</v>
      </c>
      <c r="F207" s="5"/>
      <c r="G207" s="4"/>
      <c r="H207" s="6" t="s">
        <v>234</v>
      </c>
      <c r="I207" s="4"/>
      <c r="J207" s="4">
        <f t="shared" si="6"/>
        <v>0</v>
      </c>
      <c r="K207" s="4" t="s">
        <v>22</v>
      </c>
      <c r="L207" s="9" t="s">
        <v>198</v>
      </c>
      <c r="M207" s="7" t="s">
        <v>1566</v>
      </c>
      <c r="N207" s="4" t="s">
        <v>1567</v>
      </c>
      <c r="O207" s="8">
        <v>70000000</v>
      </c>
      <c r="P207" s="9" t="s">
        <v>94</v>
      </c>
      <c r="Q207" s="10">
        <f>VLOOKUP(A207,'[1]Informe Contratación 2019'!$B$3:$G$810,6,0)</f>
        <v>43497</v>
      </c>
      <c r="R207" s="10">
        <f>VLOOKUP(A207,'[1]Informe Contratación 2019'!$B$3:$I$1008,8,0)</f>
        <v>43708</v>
      </c>
    </row>
    <row r="208" spans="1:18" ht="42.75" x14ac:dyDescent="0.25">
      <c r="A208" s="4">
        <v>793194</v>
      </c>
      <c r="B208" s="4" t="s">
        <v>583</v>
      </c>
      <c r="C208" s="4" t="s">
        <v>587</v>
      </c>
      <c r="D208" s="4" t="s">
        <v>588</v>
      </c>
      <c r="E208" s="4" t="s">
        <v>19</v>
      </c>
      <c r="F208" s="5" t="s">
        <v>206</v>
      </c>
      <c r="G208" s="4" t="s">
        <v>590</v>
      </c>
      <c r="H208" s="6" t="s">
        <v>137</v>
      </c>
      <c r="I208" s="4">
        <v>24.6</v>
      </c>
      <c r="J208" s="4">
        <f t="shared" si="6"/>
        <v>24.6</v>
      </c>
      <c r="K208" s="4" t="s">
        <v>22</v>
      </c>
      <c r="L208" s="9" t="s">
        <v>546</v>
      </c>
      <c r="M208" s="7" t="s">
        <v>1566</v>
      </c>
      <c r="N208" s="4" t="s">
        <v>1567</v>
      </c>
      <c r="O208" s="8">
        <v>17600000</v>
      </c>
      <c r="P208" s="9" t="s">
        <v>547</v>
      </c>
      <c r="Q208" s="10">
        <f>VLOOKUP(A208,'[1]Informe Contratación 2019'!$B$3:$G$810,6,0)</f>
        <v>43497</v>
      </c>
      <c r="R208" s="10">
        <f>VLOOKUP(A208,'[1]Informe Contratación 2019'!$B$3:$I$1008,8,0)</f>
        <v>43738</v>
      </c>
    </row>
    <row r="209" spans="1:18" ht="71.25" x14ac:dyDescent="0.25">
      <c r="A209" s="4">
        <v>793399</v>
      </c>
      <c r="B209" s="4" t="s">
        <v>589</v>
      </c>
      <c r="C209" s="4" t="s">
        <v>454</v>
      </c>
      <c r="D209" s="4" t="s">
        <v>591</v>
      </c>
      <c r="E209" s="4" t="s">
        <v>19</v>
      </c>
      <c r="F209" s="5" t="s">
        <v>457</v>
      </c>
      <c r="G209" s="4" t="s">
        <v>458</v>
      </c>
      <c r="H209" s="6" t="s">
        <v>69</v>
      </c>
      <c r="I209" s="4">
        <v>14.2</v>
      </c>
      <c r="J209" s="4">
        <f t="shared" si="6"/>
        <v>14.2</v>
      </c>
      <c r="K209" s="4" t="s">
        <v>22</v>
      </c>
      <c r="L209" s="9" t="s">
        <v>264</v>
      </c>
      <c r="M209" s="7" t="s">
        <v>1566</v>
      </c>
      <c r="N209" s="4" t="s">
        <v>1567</v>
      </c>
      <c r="O209" s="8">
        <v>42000000</v>
      </c>
      <c r="P209" s="9" t="s">
        <v>265</v>
      </c>
      <c r="Q209" s="10">
        <f>VLOOKUP(A209,'[1]Informe Contratación 2019'!$B$3:$G$810,6,0)</f>
        <v>43497</v>
      </c>
      <c r="R209" s="10">
        <f>VLOOKUP(A209,'[1]Informe Contratación 2019'!$B$3:$I$1008,8,0)</f>
        <v>43708</v>
      </c>
    </row>
    <row r="210" spans="1:18" ht="42.75" x14ac:dyDescent="0.25">
      <c r="A210" s="4">
        <v>793402</v>
      </c>
      <c r="B210" s="4" t="s">
        <v>592</v>
      </c>
      <c r="C210" s="4" t="s">
        <v>593</v>
      </c>
      <c r="D210" s="4" t="s">
        <v>594</v>
      </c>
      <c r="E210" s="4" t="s">
        <v>19</v>
      </c>
      <c r="F210" s="5" t="s">
        <v>63</v>
      </c>
      <c r="G210" s="4" t="s">
        <v>20</v>
      </c>
      <c r="H210" s="6" t="s">
        <v>44</v>
      </c>
      <c r="I210" s="4">
        <v>17.2</v>
      </c>
      <c r="J210" s="4">
        <f t="shared" si="6"/>
        <v>17.2</v>
      </c>
      <c r="K210" s="4" t="s">
        <v>22</v>
      </c>
      <c r="L210" s="9" t="s">
        <v>596</v>
      </c>
      <c r="M210" s="7" t="s">
        <v>1566</v>
      </c>
      <c r="N210" s="4" t="s">
        <v>1567</v>
      </c>
      <c r="O210" s="8">
        <v>50400000</v>
      </c>
      <c r="P210" s="9" t="s">
        <v>597</v>
      </c>
      <c r="Q210" s="10">
        <f>VLOOKUP(A210,'[1]Informe Contratación 2019'!$B$3:$G$810,6,0)</f>
        <v>43501</v>
      </c>
      <c r="R210" s="10">
        <f>VLOOKUP(A210,'[1]Informe Contratación 2019'!$B$3:$I$1008,8,0)</f>
        <v>43712</v>
      </c>
    </row>
    <row r="211" spans="1:18" ht="71.25" x14ac:dyDescent="0.25">
      <c r="A211" s="4">
        <v>793419</v>
      </c>
      <c r="B211" s="4" t="s">
        <v>595</v>
      </c>
      <c r="C211" s="4" t="s">
        <v>598</v>
      </c>
      <c r="D211" s="4" t="s">
        <v>599</v>
      </c>
      <c r="E211" s="4" t="s">
        <v>19</v>
      </c>
      <c r="F211" s="5" t="s">
        <v>63</v>
      </c>
      <c r="G211" s="4" t="s">
        <v>20</v>
      </c>
      <c r="H211" s="6" t="s">
        <v>21</v>
      </c>
      <c r="I211" s="4">
        <v>12.6</v>
      </c>
      <c r="J211" s="4">
        <f t="shared" si="6"/>
        <v>12.6</v>
      </c>
      <c r="K211" s="4" t="s">
        <v>22</v>
      </c>
      <c r="L211" s="9" t="s">
        <v>264</v>
      </c>
      <c r="M211" s="7" t="s">
        <v>1566</v>
      </c>
      <c r="N211" s="4" t="s">
        <v>1567</v>
      </c>
      <c r="O211" s="8">
        <v>35000000</v>
      </c>
      <c r="P211" s="9" t="s">
        <v>265</v>
      </c>
      <c r="Q211" s="10">
        <f>VLOOKUP(A211,'[1]Informe Contratación 2019'!$B$3:$G$810,6,0)</f>
        <v>43497</v>
      </c>
      <c r="R211" s="10">
        <f>VLOOKUP(A211,'[1]Informe Contratación 2019'!$B$3:$I$1008,8,0)</f>
        <v>43708</v>
      </c>
    </row>
    <row r="212" spans="1:18" ht="85.5" x14ac:dyDescent="0.25">
      <c r="A212" s="4">
        <v>793504</v>
      </c>
      <c r="B212" s="4" t="s">
        <v>600</v>
      </c>
      <c r="C212" s="4" t="s">
        <v>601</v>
      </c>
      <c r="D212" s="4" t="s">
        <v>602</v>
      </c>
      <c r="E212" s="4" t="s">
        <v>19</v>
      </c>
      <c r="F212" s="5" t="s">
        <v>63</v>
      </c>
      <c r="G212" s="4" t="s">
        <v>20</v>
      </c>
      <c r="H212" s="6" t="s">
        <v>604</v>
      </c>
      <c r="I212" s="4">
        <v>2.8</v>
      </c>
      <c r="J212" s="4">
        <f t="shared" si="6"/>
        <v>2.8</v>
      </c>
      <c r="K212" s="4" t="s">
        <v>22</v>
      </c>
      <c r="L212" s="9" t="s">
        <v>605</v>
      </c>
      <c r="M212" s="7" t="s">
        <v>1566</v>
      </c>
      <c r="N212" s="4" t="s">
        <v>1567</v>
      </c>
      <c r="O212" s="8">
        <v>28000000</v>
      </c>
      <c r="P212" s="9" t="s">
        <v>606</v>
      </c>
      <c r="Q212" s="10">
        <f>VLOOKUP(A212,'[1]Informe Contratación 2019'!$B$3:$G$810,6,0)</f>
        <v>43501</v>
      </c>
      <c r="R212" s="10">
        <f>VLOOKUP(A212,'[1]Informe Contratación 2019'!$B$3:$I$1008,8,0)</f>
        <v>43712</v>
      </c>
    </row>
    <row r="213" spans="1:18" ht="42.75" x14ac:dyDescent="0.25">
      <c r="A213" s="4">
        <v>793508</v>
      </c>
      <c r="B213" s="4" t="s">
        <v>603</v>
      </c>
      <c r="C213" s="4" t="s">
        <v>1562</v>
      </c>
      <c r="D213" s="4" t="s">
        <v>1563</v>
      </c>
      <c r="E213" s="4" t="s">
        <v>19</v>
      </c>
      <c r="F213" s="5" t="s">
        <v>608</v>
      </c>
      <c r="G213" s="4" t="s">
        <v>609</v>
      </c>
      <c r="H213" s="6" t="s">
        <v>44</v>
      </c>
      <c r="I213" s="4">
        <v>8.9</v>
      </c>
      <c r="J213" s="4">
        <f t="shared" si="6"/>
        <v>8.9</v>
      </c>
      <c r="K213" s="4" t="s">
        <v>22</v>
      </c>
      <c r="L213" s="9" t="s">
        <v>84</v>
      </c>
      <c r="M213" s="7" t="s">
        <v>1566</v>
      </c>
      <c r="N213" s="4" t="s">
        <v>1567</v>
      </c>
      <c r="O213" s="8">
        <v>42000000</v>
      </c>
      <c r="P213" s="9" t="s">
        <v>94</v>
      </c>
      <c r="Q213" s="10">
        <f>VLOOKUP(A213,'[1]Informe Contratación 2019'!$B$3:$G$810,6,0)</f>
        <v>43497</v>
      </c>
      <c r="R213" s="10">
        <f>VLOOKUP(A213,'[1]Informe Contratación 2019'!$B$3:$I$1008,8,0)</f>
        <v>43708</v>
      </c>
    </row>
    <row r="214" spans="1:18" ht="71.25" x14ac:dyDescent="0.25">
      <c r="A214" s="4">
        <v>793520</v>
      </c>
      <c r="B214" s="4" t="s">
        <v>607</v>
      </c>
      <c r="C214" s="4" t="s">
        <v>610</v>
      </c>
      <c r="D214" s="4" t="s">
        <v>611</v>
      </c>
      <c r="E214" s="4" t="s">
        <v>19</v>
      </c>
      <c r="F214" s="5" t="s">
        <v>63</v>
      </c>
      <c r="G214" s="4" t="s">
        <v>20</v>
      </c>
      <c r="H214" s="6" t="s">
        <v>44</v>
      </c>
      <c r="I214" s="4">
        <v>4.1100000000000003</v>
      </c>
      <c r="J214" s="4">
        <f t="shared" si="6"/>
        <v>4.1100000000000003</v>
      </c>
      <c r="K214" s="4" t="s">
        <v>22</v>
      </c>
      <c r="L214" s="9" t="s">
        <v>613</v>
      </c>
      <c r="M214" s="7" t="s">
        <v>1566</v>
      </c>
      <c r="N214" s="4" t="s">
        <v>1567</v>
      </c>
      <c r="O214" s="8">
        <v>28000000</v>
      </c>
      <c r="P214" s="9" t="s">
        <v>614</v>
      </c>
      <c r="Q214" s="10">
        <f>VLOOKUP(A214,'[1]Informe Contratación 2019'!$B$3:$G$810,6,0)</f>
        <v>43497</v>
      </c>
      <c r="R214" s="10">
        <f>VLOOKUP(A214,'[1]Informe Contratación 2019'!$B$3:$I$1008,8,0)</f>
        <v>43708</v>
      </c>
    </row>
    <row r="215" spans="1:18" ht="42.75" x14ac:dyDescent="0.25">
      <c r="A215" s="4">
        <v>793628</v>
      </c>
      <c r="B215" s="4" t="s">
        <v>612</v>
      </c>
      <c r="C215" s="4" t="s">
        <v>363</v>
      </c>
      <c r="D215" s="4" t="s">
        <v>615</v>
      </c>
      <c r="E215" s="4" t="s">
        <v>19</v>
      </c>
      <c r="F215" s="5" t="s">
        <v>98</v>
      </c>
      <c r="G215" s="4" t="s">
        <v>112</v>
      </c>
      <c r="H215" s="6" t="s">
        <v>44</v>
      </c>
      <c r="I215" s="4">
        <v>11.4</v>
      </c>
      <c r="J215" s="4">
        <f t="shared" si="6"/>
        <v>11.4</v>
      </c>
      <c r="K215" s="4" t="s">
        <v>22</v>
      </c>
      <c r="L215" s="9" t="s">
        <v>84</v>
      </c>
      <c r="M215" s="7" t="s">
        <v>1566</v>
      </c>
      <c r="N215" s="4" t="s">
        <v>1567</v>
      </c>
      <c r="O215" s="8">
        <v>35000000</v>
      </c>
      <c r="P215" s="9" t="s">
        <v>94</v>
      </c>
      <c r="Q215" s="10">
        <f>VLOOKUP(A215,'[1]Informe Contratación 2019'!$B$3:$G$810,6,0)</f>
        <v>43497</v>
      </c>
      <c r="R215" s="10">
        <f>VLOOKUP(A215,'[1]Informe Contratación 2019'!$B$3:$I$1008,8,0)</f>
        <v>43708</v>
      </c>
    </row>
    <row r="216" spans="1:18" ht="42.75" x14ac:dyDescent="0.25">
      <c r="A216" s="4">
        <v>793812</v>
      </c>
      <c r="B216" s="4" t="s">
        <v>616</v>
      </c>
      <c r="C216" s="4" t="s">
        <v>617</v>
      </c>
      <c r="D216" s="4" t="s">
        <v>618</v>
      </c>
      <c r="E216" s="4" t="s">
        <v>19</v>
      </c>
      <c r="F216" s="5" t="s">
        <v>55</v>
      </c>
      <c r="G216" s="4" t="s">
        <v>620</v>
      </c>
      <c r="H216" s="6" t="s">
        <v>415</v>
      </c>
      <c r="I216" s="4">
        <v>9</v>
      </c>
      <c r="J216" s="4">
        <f t="shared" si="6"/>
        <v>9</v>
      </c>
      <c r="K216" s="4" t="s">
        <v>22</v>
      </c>
      <c r="L216" s="9" t="s">
        <v>176</v>
      </c>
      <c r="M216" s="7" t="s">
        <v>1566</v>
      </c>
      <c r="N216" s="4" t="s">
        <v>1567</v>
      </c>
      <c r="O216" s="8">
        <v>48000000</v>
      </c>
      <c r="P216" s="9" t="s">
        <v>621</v>
      </c>
      <c r="Q216" s="10">
        <f>VLOOKUP(A216,'[1]Informe Contratación 2019'!$B$3:$G$810,6,0)</f>
        <v>43501</v>
      </c>
      <c r="R216" s="10">
        <f>VLOOKUP(A216,'[1]Informe Contratación 2019'!$B$3:$I$1008,8,0)</f>
        <v>43742</v>
      </c>
    </row>
    <row r="217" spans="1:18" ht="42.75" x14ac:dyDescent="0.25">
      <c r="A217" s="4">
        <v>793852</v>
      </c>
      <c r="B217" s="4" t="s">
        <v>619</v>
      </c>
      <c r="C217" s="4" t="s">
        <v>622</v>
      </c>
      <c r="D217" s="4" t="s">
        <v>623</v>
      </c>
      <c r="E217" s="4" t="s">
        <v>19</v>
      </c>
      <c r="F217" s="5" t="s">
        <v>625</v>
      </c>
      <c r="G217" s="4" t="s">
        <v>626</v>
      </c>
      <c r="H217" s="6" t="s">
        <v>627</v>
      </c>
      <c r="I217" s="4">
        <v>6.2</v>
      </c>
      <c r="J217" s="4">
        <f t="shared" si="6"/>
        <v>6.2</v>
      </c>
      <c r="K217" s="4" t="s">
        <v>22</v>
      </c>
      <c r="L217" s="9" t="s">
        <v>131</v>
      </c>
      <c r="M217" s="7" t="s">
        <v>1566</v>
      </c>
      <c r="N217" s="4" t="s">
        <v>1567</v>
      </c>
      <c r="O217" s="8">
        <v>12328421</v>
      </c>
      <c r="P217" s="9" t="s">
        <v>628</v>
      </c>
      <c r="Q217" s="10">
        <f>VLOOKUP(A217,'[1]Informe Contratación 2019'!$B$3:$G$810,6,0)</f>
        <v>43500</v>
      </c>
      <c r="R217" s="10">
        <f>VLOOKUP(A217,'[1]Informe Contratación 2019'!$B$3:$I$1008,8,0)</f>
        <v>43713</v>
      </c>
    </row>
    <row r="218" spans="1:18" ht="42.75" x14ac:dyDescent="0.25">
      <c r="A218" s="4">
        <v>795663</v>
      </c>
      <c r="B218" s="4" t="s">
        <v>819</v>
      </c>
      <c r="C218" s="4" t="s">
        <v>829</v>
      </c>
      <c r="D218" s="4" t="s">
        <v>830</v>
      </c>
      <c r="E218" s="4" t="s">
        <v>19</v>
      </c>
      <c r="F218" s="5" t="s">
        <v>63</v>
      </c>
      <c r="G218" s="4" t="s">
        <v>20</v>
      </c>
      <c r="H218" s="6" t="s">
        <v>44</v>
      </c>
      <c r="I218" s="4">
        <v>7.4</v>
      </c>
      <c r="J218" s="4">
        <f t="shared" si="6"/>
        <v>7.4</v>
      </c>
      <c r="K218" s="4" t="s">
        <v>22</v>
      </c>
      <c r="L218" s="9" t="s">
        <v>84</v>
      </c>
      <c r="M218" s="7" t="s">
        <v>1566</v>
      </c>
      <c r="N218" s="4" t="s">
        <v>1567</v>
      </c>
      <c r="O218" s="8">
        <v>50400000</v>
      </c>
      <c r="P218" s="9" t="s">
        <v>94</v>
      </c>
      <c r="Q218" s="10">
        <f>VLOOKUP(A218,'[1]Informe Contratación 2019'!$B$3:$G$810,6,0)</f>
        <v>43500</v>
      </c>
      <c r="R218" s="10">
        <f>VLOOKUP(A218,'[1]Informe Contratación 2019'!$B$3:$I$1008,8,0)</f>
        <v>43711</v>
      </c>
    </row>
    <row r="219" spans="1:18" ht="42.75" x14ac:dyDescent="0.25">
      <c r="A219" s="4">
        <v>795735</v>
      </c>
      <c r="B219" s="4" t="s">
        <v>1023</v>
      </c>
      <c r="C219" s="4" t="s">
        <v>1031</v>
      </c>
      <c r="D219" s="4" t="s">
        <v>1032</v>
      </c>
      <c r="E219" s="4" t="s">
        <v>19</v>
      </c>
      <c r="F219" s="5" t="s">
        <v>282</v>
      </c>
      <c r="G219" s="4" t="s">
        <v>1034</v>
      </c>
      <c r="H219" s="6" t="s">
        <v>137</v>
      </c>
      <c r="I219" s="4">
        <v>24.5</v>
      </c>
      <c r="J219" s="4">
        <f t="shared" si="6"/>
        <v>24.5</v>
      </c>
      <c r="K219" s="4" t="s">
        <v>22</v>
      </c>
      <c r="L219" s="9" t="s">
        <v>546</v>
      </c>
      <c r="M219" s="7" t="s">
        <v>1566</v>
      </c>
      <c r="N219" s="4" t="s">
        <v>1567</v>
      </c>
      <c r="O219" s="8">
        <v>20000000</v>
      </c>
      <c r="P219" s="9" t="s">
        <v>547</v>
      </c>
      <c r="Q219" s="10">
        <f>VLOOKUP(A219,'[1]Informe Contratación 2019'!$B$3:$G$810,6,0)</f>
        <v>43501</v>
      </c>
      <c r="R219" s="10">
        <f>VLOOKUP(A219,'[1]Informe Contratación 2019'!$B$3:$I$1008,8,0)</f>
        <v>43742</v>
      </c>
    </row>
    <row r="220" spans="1:18" ht="99.75" x14ac:dyDescent="0.25">
      <c r="A220" s="4">
        <v>796135</v>
      </c>
      <c r="B220" s="4" t="s">
        <v>1067</v>
      </c>
      <c r="C220" s="4" t="s">
        <v>1077</v>
      </c>
      <c r="D220" s="4" t="s">
        <v>1078</v>
      </c>
      <c r="E220" s="4" t="s">
        <v>19</v>
      </c>
      <c r="F220" s="5" t="s">
        <v>63</v>
      </c>
      <c r="G220" s="4" t="s">
        <v>20</v>
      </c>
      <c r="H220" s="6" t="s">
        <v>270</v>
      </c>
      <c r="I220" s="4">
        <v>1.3</v>
      </c>
      <c r="J220" s="4">
        <f t="shared" si="6"/>
        <v>1.3</v>
      </c>
      <c r="K220" s="4" t="s">
        <v>22</v>
      </c>
      <c r="L220" s="9" t="s">
        <v>176</v>
      </c>
      <c r="M220" s="7" t="s">
        <v>1566</v>
      </c>
      <c r="N220" s="4" t="s">
        <v>1567</v>
      </c>
      <c r="O220" s="8">
        <v>21600000</v>
      </c>
      <c r="P220" s="9" t="s">
        <v>1080</v>
      </c>
      <c r="Q220" s="10">
        <f>VLOOKUP(A220,'[1]Informe Contratación 2019'!$B$3:$G$810,6,0)</f>
        <v>43500</v>
      </c>
      <c r="R220" s="10">
        <f>VLOOKUP(A220,'[1]Informe Contratación 2019'!$B$3:$I$1008,8,0)</f>
        <v>43741</v>
      </c>
    </row>
    <row r="221" spans="1:18" ht="71.25" x14ac:dyDescent="0.25">
      <c r="A221" s="4">
        <v>796242</v>
      </c>
      <c r="B221" s="4" t="s">
        <v>823</v>
      </c>
      <c r="C221" s="4" t="s">
        <v>832</v>
      </c>
      <c r="D221" s="4" t="s">
        <v>833</v>
      </c>
      <c r="E221" s="4" t="s">
        <v>19</v>
      </c>
      <c r="F221" s="5" t="s">
        <v>63</v>
      </c>
      <c r="G221" s="4" t="s">
        <v>20</v>
      </c>
      <c r="H221" s="6" t="s">
        <v>835</v>
      </c>
      <c r="I221" s="4">
        <v>8.6</v>
      </c>
      <c r="J221" s="4">
        <f t="shared" si="6"/>
        <v>8.6</v>
      </c>
      <c r="K221" s="4" t="s">
        <v>22</v>
      </c>
      <c r="L221" s="9" t="s">
        <v>489</v>
      </c>
      <c r="M221" s="7" t="s">
        <v>1566</v>
      </c>
      <c r="N221" s="4" t="s">
        <v>1567</v>
      </c>
      <c r="O221" s="8">
        <v>42000000</v>
      </c>
      <c r="P221" s="9" t="s">
        <v>518</v>
      </c>
      <c r="Q221" s="10">
        <f>VLOOKUP(A221,'[1]Informe Contratación 2019'!$B$3:$G$810,6,0)</f>
        <v>43500</v>
      </c>
      <c r="R221" s="10">
        <f>VLOOKUP(A221,'[1]Informe Contratación 2019'!$B$3:$I$1008,8,0)</f>
        <v>43711</v>
      </c>
    </row>
    <row r="222" spans="1:18" ht="85.5" x14ac:dyDescent="0.25">
      <c r="A222" s="4">
        <v>796430</v>
      </c>
      <c r="B222" s="4" t="s">
        <v>1074</v>
      </c>
      <c r="C222" s="4" t="s">
        <v>1082</v>
      </c>
      <c r="D222" s="4" t="s">
        <v>1083</v>
      </c>
      <c r="E222" s="4" t="s">
        <v>19</v>
      </c>
      <c r="F222" s="5" t="s">
        <v>171</v>
      </c>
      <c r="G222" s="4" t="s">
        <v>172</v>
      </c>
      <c r="H222" s="6" t="s">
        <v>57</v>
      </c>
      <c r="I222" s="4">
        <v>15.12</v>
      </c>
      <c r="J222" s="4">
        <f t="shared" si="6"/>
        <v>15.12</v>
      </c>
      <c r="K222" s="4" t="s">
        <v>22</v>
      </c>
      <c r="L222" s="9" t="s">
        <v>58</v>
      </c>
      <c r="M222" s="7" t="s">
        <v>1566</v>
      </c>
      <c r="N222" s="4" t="s">
        <v>1567</v>
      </c>
      <c r="O222" s="8">
        <v>45500000</v>
      </c>
      <c r="P222" s="9" t="s">
        <v>1085</v>
      </c>
      <c r="Q222" s="10">
        <f>VLOOKUP(A222,'[1]Informe Contratación 2019'!$B$3:$G$810,6,0)</f>
        <v>43500</v>
      </c>
      <c r="R222" s="10">
        <f>VLOOKUP(A222,'[1]Informe Contratación 2019'!$B$3:$I$1008,8,0)</f>
        <v>43711</v>
      </c>
    </row>
    <row r="223" spans="1:18" ht="85.5" x14ac:dyDescent="0.25">
      <c r="A223" s="4">
        <v>796962</v>
      </c>
      <c r="B223" s="4" t="s">
        <v>811</v>
      </c>
      <c r="C223" s="4" t="s">
        <v>821</v>
      </c>
      <c r="D223" s="4" t="s">
        <v>822</v>
      </c>
      <c r="E223" s="4" t="s">
        <v>19</v>
      </c>
      <c r="F223" s="5" t="s">
        <v>63</v>
      </c>
      <c r="G223" s="4" t="s">
        <v>20</v>
      </c>
      <c r="H223" s="6" t="s">
        <v>44</v>
      </c>
      <c r="I223" s="4">
        <v>11.3</v>
      </c>
      <c r="J223" s="4">
        <f t="shared" si="6"/>
        <v>11.3</v>
      </c>
      <c r="K223" s="4" t="s">
        <v>22</v>
      </c>
      <c r="L223" s="9" t="s">
        <v>605</v>
      </c>
      <c r="M223" s="7" t="s">
        <v>1566</v>
      </c>
      <c r="N223" s="4" t="s">
        <v>1567</v>
      </c>
      <c r="O223" s="8">
        <v>35000000</v>
      </c>
      <c r="P223" s="9" t="s">
        <v>606</v>
      </c>
      <c r="Q223" s="10">
        <f>VLOOKUP(A223,'[1]Informe Contratación 2019'!$B$3:$G$810,6,0)</f>
        <v>43500</v>
      </c>
      <c r="R223" s="10">
        <f>VLOOKUP(A223,'[1]Informe Contratación 2019'!$B$3:$I$1008,8,0)</f>
        <v>43712</v>
      </c>
    </row>
    <row r="224" spans="1:18" ht="71.25" x14ac:dyDescent="0.25">
      <c r="A224" s="4">
        <v>797000</v>
      </c>
      <c r="B224" s="4" t="s">
        <v>1052</v>
      </c>
      <c r="C224" s="4" t="s">
        <v>1061</v>
      </c>
      <c r="D224" s="4" t="s">
        <v>1062</v>
      </c>
      <c r="E224" s="4" t="s">
        <v>19</v>
      </c>
      <c r="F224" s="5" t="s">
        <v>63</v>
      </c>
      <c r="G224" s="4" t="s">
        <v>20</v>
      </c>
      <c r="H224" s="6" t="s">
        <v>1064</v>
      </c>
      <c r="I224" s="4">
        <v>6.7</v>
      </c>
      <c r="J224" s="4">
        <f t="shared" si="6"/>
        <v>6.7</v>
      </c>
      <c r="K224" s="4" t="s">
        <v>22</v>
      </c>
      <c r="L224" s="9" t="s">
        <v>378</v>
      </c>
      <c r="M224" s="7" t="s">
        <v>1566</v>
      </c>
      <c r="N224" s="4" t="s">
        <v>1567</v>
      </c>
      <c r="O224" s="8">
        <v>42000000</v>
      </c>
      <c r="P224" s="9" t="s">
        <v>994</v>
      </c>
      <c r="Q224" s="10">
        <f>VLOOKUP(A224,'[1]Informe Contratación 2019'!$B$3:$G$810,6,0)</f>
        <v>43497</v>
      </c>
      <c r="R224" s="10">
        <f>VLOOKUP(A224,'[1]Informe Contratación 2019'!$B$3:$I$1008,8,0)</f>
        <v>43712</v>
      </c>
    </row>
    <row r="225" spans="1:18" ht="42.75" x14ac:dyDescent="0.25">
      <c r="A225" s="4">
        <v>797117</v>
      </c>
      <c r="B225" s="4" t="s">
        <v>1073</v>
      </c>
      <c r="C225" s="4" t="s">
        <v>1470</v>
      </c>
      <c r="D225" s="4" t="s">
        <v>1469</v>
      </c>
      <c r="E225" s="4" t="s">
        <v>19</v>
      </c>
      <c r="F225" s="5" t="s">
        <v>63</v>
      </c>
      <c r="G225" s="4" t="s">
        <v>20</v>
      </c>
      <c r="H225" s="6" t="s">
        <v>44</v>
      </c>
      <c r="I225" s="4">
        <v>20.12</v>
      </c>
      <c r="J225" s="4">
        <f t="shared" si="6"/>
        <v>20.12</v>
      </c>
      <c r="K225" s="4" t="s">
        <v>22</v>
      </c>
      <c r="L225" s="9" t="s">
        <v>84</v>
      </c>
      <c r="M225" s="7" t="s">
        <v>1566</v>
      </c>
      <c r="N225" s="4" t="s">
        <v>1567</v>
      </c>
      <c r="O225" s="8">
        <v>42000000</v>
      </c>
      <c r="P225" s="9" t="s">
        <v>94</v>
      </c>
      <c r="Q225" s="10">
        <f>VLOOKUP(A225,'[1]Informe Contratación 2019'!$B$3:$G$810,6,0)</f>
        <v>43500</v>
      </c>
      <c r="R225" s="10">
        <f>VLOOKUP(A225,'[1]Informe Contratación 2019'!$B$3:$I$1008,8,0)</f>
        <v>43718</v>
      </c>
    </row>
    <row r="226" spans="1:18" ht="42.75" x14ac:dyDescent="0.25">
      <c r="A226" s="4">
        <v>797150</v>
      </c>
      <c r="B226" s="4" t="s">
        <v>1063</v>
      </c>
      <c r="C226" s="4" t="s">
        <v>1468</v>
      </c>
      <c r="D226" s="4" t="s">
        <v>1467</v>
      </c>
      <c r="E226" s="4" t="s">
        <v>19</v>
      </c>
      <c r="F226" s="5" t="s">
        <v>36</v>
      </c>
      <c r="G226" s="4" t="s">
        <v>1486</v>
      </c>
      <c r="H226" s="6" t="s">
        <v>69</v>
      </c>
      <c r="I226" s="4">
        <v>25.1</v>
      </c>
      <c r="J226" s="4">
        <f t="shared" si="6"/>
        <v>25.1</v>
      </c>
      <c r="K226" s="4" t="s">
        <v>22</v>
      </c>
      <c r="L226" s="9" t="s">
        <v>1075</v>
      </c>
      <c r="M226" s="7" t="s">
        <v>1566</v>
      </c>
      <c r="N226" s="4" t="s">
        <v>1567</v>
      </c>
      <c r="O226" s="8">
        <v>49000000</v>
      </c>
      <c r="P226" s="9" t="s">
        <v>1076</v>
      </c>
      <c r="Q226" s="10">
        <f>VLOOKUP(A226,'[1]Informe Contratación 2019'!$B$3:$G$810,6,0)</f>
        <v>43500</v>
      </c>
      <c r="R226" s="10">
        <f>VLOOKUP(A226,'[1]Informe Contratación 2019'!$B$3:$I$1008,8,0)</f>
        <v>43711</v>
      </c>
    </row>
    <row r="227" spans="1:18" ht="85.5" x14ac:dyDescent="0.25">
      <c r="A227" s="4">
        <v>797680</v>
      </c>
      <c r="B227" s="4" t="s">
        <v>807</v>
      </c>
      <c r="C227" s="4" t="s">
        <v>817</v>
      </c>
      <c r="D227" s="4" t="s">
        <v>818</v>
      </c>
      <c r="E227" s="4" t="s">
        <v>19</v>
      </c>
      <c r="F227" s="5" t="s">
        <v>98</v>
      </c>
      <c r="G227" s="4" t="s">
        <v>112</v>
      </c>
      <c r="H227" s="6" t="s">
        <v>820</v>
      </c>
      <c r="I227" s="4">
        <v>4.0999999999999996</v>
      </c>
      <c r="J227" s="4">
        <f t="shared" si="6"/>
        <v>4.0999999999999996</v>
      </c>
      <c r="K227" s="4" t="s">
        <v>22</v>
      </c>
      <c r="L227" s="9" t="s">
        <v>605</v>
      </c>
      <c r="M227" s="7" t="s">
        <v>1566</v>
      </c>
      <c r="N227" s="4" t="s">
        <v>1567</v>
      </c>
      <c r="O227" s="8">
        <v>49000000</v>
      </c>
      <c r="P227" s="9" t="s">
        <v>642</v>
      </c>
      <c r="Q227" s="10">
        <f>VLOOKUP(A227,'[1]Informe Contratación 2019'!$B$3:$G$810,6,0)</f>
        <v>43501</v>
      </c>
      <c r="R227" s="10">
        <f>VLOOKUP(A227,'[1]Informe Contratación 2019'!$B$3:$I$1008,8,0)</f>
        <v>43712</v>
      </c>
    </row>
    <row r="228" spans="1:18" ht="71.25" x14ac:dyDescent="0.25">
      <c r="A228" s="4">
        <v>797924</v>
      </c>
      <c r="B228" s="4" t="s">
        <v>1027</v>
      </c>
      <c r="C228" s="4" t="s">
        <v>1035</v>
      </c>
      <c r="D228" s="4" t="s">
        <v>1036</v>
      </c>
      <c r="E228" s="4" t="s">
        <v>19</v>
      </c>
      <c r="F228" s="5" t="s">
        <v>63</v>
      </c>
      <c r="G228" s="4" t="s">
        <v>20</v>
      </c>
      <c r="H228" s="6" t="s">
        <v>230</v>
      </c>
      <c r="I228" s="4">
        <v>11.7</v>
      </c>
      <c r="J228" s="4">
        <f t="shared" si="6"/>
        <v>11.7</v>
      </c>
      <c r="K228" s="4" t="s">
        <v>22</v>
      </c>
      <c r="L228" s="9" t="s">
        <v>58</v>
      </c>
      <c r="M228" s="7" t="s">
        <v>1566</v>
      </c>
      <c r="N228" s="4" t="s">
        <v>1567</v>
      </c>
      <c r="O228" s="8">
        <v>42000000</v>
      </c>
      <c r="P228" s="9" t="s">
        <v>1038</v>
      </c>
      <c r="Q228" s="10">
        <f>VLOOKUP(A228,'[1]Informe Contratación 2019'!$B$3:$G$810,6,0)</f>
        <v>43501</v>
      </c>
      <c r="R228" s="10">
        <f>VLOOKUP(A228,'[1]Informe Contratación 2019'!$B$3:$I$1008,8,0)</f>
        <v>43712</v>
      </c>
    </row>
    <row r="229" spans="1:18" ht="71.25" x14ac:dyDescent="0.25">
      <c r="A229" s="4">
        <v>797930</v>
      </c>
      <c r="B229" s="4" t="s">
        <v>1044</v>
      </c>
      <c r="C229" s="4" t="s">
        <v>1055</v>
      </c>
      <c r="D229" s="4" t="s">
        <v>1056</v>
      </c>
      <c r="E229" s="4" t="s">
        <v>19</v>
      </c>
      <c r="F229" s="5" t="s">
        <v>63</v>
      </c>
      <c r="G229" s="4" t="s">
        <v>20</v>
      </c>
      <c r="H229" s="6" t="s">
        <v>69</v>
      </c>
      <c r="I229" s="4">
        <v>13.1</v>
      </c>
      <c r="J229" s="4">
        <f t="shared" si="6"/>
        <v>13.1</v>
      </c>
      <c r="K229" s="4" t="s">
        <v>22</v>
      </c>
      <c r="L229" s="9" t="s">
        <v>378</v>
      </c>
      <c r="M229" s="7" t="s">
        <v>1566</v>
      </c>
      <c r="N229" s="4" t="s">
        <v>1567</v>
      </c>
      <c r="O229" s="8">
        <v>35000000</v>
      </c>
      <c r="P229" s="9" t="s">
        <v>994</v>
      </c>
      <c r="Q229" s="10">
        <f>VLOOKUP(A229,'[1]Informe Contratación 2019'!$B$3:$G$810,6,0)</f>
        <v>43500</v>
      </c>
      <c r="R229" s="10">
        <f>VLOOKUP(A229,'[1]Informe Contratación 2019'!$B$3:$I$1008,8,0)</f>
        <v>43712</v>
      </c>
    </row>
    <row r="230" spans="1:18" ht="42.75" x14ac:dyDescent="0.25">
      <c r="A230" s="4">
        <v>798211</v>
      </c>
      <c r="B230" s="4" t="s">
        <v>985</v>
      </c>
      <c r="C230" s="4" t="s">
        <v>1484</v>
      </c>
      <c r="D230" s="4" t="s">
        <v>1463</v>
      </c>
      <c r="E230" s="4" t="s">
        <v>19</v>
      </c>
      <c r="F230" s="5" t="s">
        <v>63</v>
      </c>
      <c r="G230" s="4" t="s">
        <v>20</v>
      </c>
      <c r="H230" s="6" t="s">
        <v>996</v>
      </c>
      <c r="I230" s="4">
        <v>11.8</v>
      </c>
      <c r="J230" s="4">
        <f t="shared" si="6"/>
        <v>11.8</v>
      </c>
      <c r="K230" s="4" t="s">
        <v>22</v>
      </c>
      <c r="L230" s="9" t="s">
        <v>131</v>
      </c>
      <c r="M230" s="7" t="s">
        <v>1566</v>
      </c>
      <c r="N230" s="4" t="s">
        <v>1567</v>
      </c>
      <c r="O230" s="8">
        <v>9246314</v>
      </c>
      <c r="P230" s="9" t="s">
        <v>997</v>
      </c>
      <c r="Q230" s="10">
        <f>VLOOKUP(A230,'[1]Informe Contratación 2019'!$B$3:$G$810,6,0)</f>
        <v>43500</v>
      </c>
      <c r="R230" s="10">
        <f>VLOOKUP(A230,'[1]Informe Contratación 2019'!$B$3:$I$1008,8,0)</f>
        <v>43713</v>
      </c>
    </row>
    <row r="231" spans="1:18" ht="42.75" x14ac:dyDescent="0.25">
      <c r="A231" s="4">
        <v>798758</v>
      </c>
      <c r="B231" s="4" t="s">
        <v>963</v>
      </c>
      <c r="C231" s="4" t="s">
        <v>973</v>
      </c>
      <c r="D231" s="4" t="s">
        <v>974</v>
      </c>
      <c r="E231" s="4" t="s">
        <v>19</v>
      </c>
      <c r="F231" s="5" t="s">
        <v>63</v>
      </c>
      <c r="G231" s="4" t="s">
        <v>20</v>
      </c>
      <c r="H231" s="6" t="s">
        <v>137</v>
      </c>
      <c r="I231" s="4">
        <v>3.12</v>
      </c>
      <c r="J231" s="4">
        <f t="shared" si="6"/>
        <v>3.12</v>
      </c>
      <c r="K231" s="4" t="s">
        <v>22</v>
      </c>
      <c r="L231" s="9" t="s">
        <v>227</v>
      </c>
      <c r="M231" s="7" t="s">
        <v>1566</v>
      </c>
      <c r="N231" s="4" t="s">
        <v>1567</v>
      </c>
      <c r="O231" s="8">
        <v>14000000</v>
      </c>
      <c r="P231" s="9" t="s">
        <v>976</v>
      </c>
      <c r="Q231" s="10">
        <f>VLOOKUP(A231,'[1]Informe Contratación 2019'!$B$3:$G$810,6,0)</f>
        <v>43500</v>
      </c>
      <c r="R231" s="10">
        <f>VLOOKUP(A231,'[1]Informe Contratación 2019'!$B$3:$I$1008,8,0)</f>
        <v>43711</v>
      </c>
    </row>
    <row r="232" spans="1:18" ht="85.5" x14ac:dyDescent="0.25">
      <c r="A232" s="4">
        <v>798893</v>
      </c>
      <c r="B232" s="4" t="s">
        <v>804</v>
      </c>
      <c r="C232" s="4" t="s">
        <v>813</v>
      </c>
      <c r="D232" s="4" t="s">
        <v>814</v>
      </c>
      <c r="E232" s="4" t="s">
        <v>19</v>
      </c>
      <c r="F232" s="5" t="s">
        <v>98</v>
      </c>
      <c r="G232" s="4" t="s">
        <v>816</v>
      </c>
      <c r="H232" s="6" t="s">
        <v>279</v>
      </c>
      <c r="I232" s="4">
        <v>21.1</v>
      </c>
      <c r="J232" s="4">
        <f t="shared" si="6"/>
        <v>21.1</v>
      </c>
      <c r="K232" s="4" t="s">
        <v>22</v>
      </c>
      <c r="L232" s="9" t="s">
        <v>605</v>
      </c>
      <c r="M232" s="7" t="s">
        <v>1566</v>
      </c>
      <c r="N232" s="4" t="s">
        <v>1567</v>
      </c>
      <c r="O232" s="8">
        <v>56000000</v>
      </c>
      <c r="P232" s="9" t="s">
        <v>812</v>
      </c>
      <c r="Q232" s="10">
        <f>VLOOKUP(A232,'[1]Informe Contratación 2019'!$B$3:$G$810,6,0)</f>
        <v>43501</v>
      </c>
      <c r="R232" s="10">
        <f>VLOOKUP(A232,'[1]Informe Contratación 2019'!$B$3:$I$1008,8,0)</f>
        <v>43712</v>
      </c>
    </row>
    <row r="233" spans="1:18" ht="85.5" x14ac:dyDescent="0.25">
      <c r="A233" s="4">
        <v>799238</v>
      </c>
      <c r="B233" s="4" t="s">
        <v>802</v>
      </c>
      <c r="C233" s="4" t="s">
        <v>809</v>
      </c>
      <c r="D233" s="4" t="s">
        <v>810</v>
      </c>
      <c r="E233" s="4" t="s">
        <v>19</v>
      </c>
      <c r="F233" s="5" t="s">
        <v>63</v>
      </c>
      <c r="G233" s="4" t="s">
        <v>20</v>
      </c>
      <c r="H233" s="6" t="s">
        <v>44</v>
      </c>
      <c r="I233" s="4">
        <v>9.9</v>
      </c>
      <c r="J233" s="4">
        <f t="shared" si="6"/>
        <v>9.9</v>
      </c>
      <c r="K233" s="4" t="s">
        <v>22</v>
      </c>
      <c r="L233" s="9" t="s">
        <v>605</v>
      </c>
      <c r="M233" s="7" t="s">
        <v>1566</v>
      </c>
      <c r="N233" s="4" t="s">
        <v>1567</v>
      </c>
      <c r="O233" s="8">
        <v>42000000</v>
      </c>
      <c r="P233" s="9" t="s">
        <v>812</v>
      </c>
      <c r="Q233" s="10">
        <f>VLOOKUP(A233,'[1]Informe Contratación 2019'!$B$3:$G$810,6,0)</f>
        <v>43501</v>
      </c>
      <c r="R233" s="10">
        <f>VLOOKUP(A233,'[1]Informe Contratación 2019'!$B$3:$I$1008,8,0)</f>
        <v>43712</v>
      </c>
    </row>
    <row r="234" spans="1:18" ht="85.5" x14ac:dyDescent="0.25">
      <c r="A234" s="4">
        <v>799635</v>
      </c>
      <c r="B234" s="4" t="s">
        <v>798</v>
      </c>
      <c r="C234" s="4" t="s">
        <v>805</v>
      </c>
      <c r="D234" s="4" t="s">
        <v>806</v>
      </c>
      <c r="E234" s="4" t="s">
        <v>19</v>
      </c>
      <c r="F234" s="5" t="s">
        <v>63</v>
      </c>
      <c r="G234" s="4" t="s">
        <v>20</v>
      </c>
      <c r="H234" s="6" t="s">
        <v>44</v>
      </c>
      <c r="I234" s="4">
        <v>9.3000000000000007</v>
      </c>
      <c r="J234" s="4">
        <f t="shared" si="6"/>
        <v>9.3000000000000007</v>
      </c>
      <c r="K234" s="4" t="s">
        <v>22</v>
      </c>
      <c r="L234" s="9" t="s">
        <v>605</v>
      </c>
      <c r="M234" s="7" t="s">
        <v>1566</v>
      </c>
      <c r="N234" s="4" t="s">
        <v>1567</v>
      </c>
      <c r="O234" s="8">
        <v>42000000</v>
      </c>
      <c r="P234" s="9" t="s">
        <v>808</v>
      </c>
      <c r="Q234" s="10">
        <f>VLOOKUP(A234,'[1]Informe Contratación 2019'!$B$3:$G$810,6,0)</f>
        <v>43501</v>
      </c>
      <c r="R234" s="10">
        <f>VLOOKUP(A234,'[1]Informe Contratación 2019'!$B$3:$I$1008,8,0)</f>
        <v>43712</v>
      </c>
    </row>
    <row r="235" spans="1:18" ht="42.75" x14ac:dyDescent="0.25">
      <c r="A235" s="4">
        <v>803109</v>
      </c>
      <c r="B235" s="4" t="s">
        <v>1033</v>
      </c>
      <c r="C235" s="4" t="s">
        <v>1042</v>
      </c>
      <c r="D235" s="4" t="s">
        <v>1043</v>
      </c>
      <c r="E235" s="4" t="s">
        <v>19</v>
      </c>
      <c r="F235" s="5" t="s">
        <v>98</v>
      </c>
      <c r="G235" s="4" t="s">
        <v>1045</v>
      </c>
      <c r="H235" s="6" t="s">
        <v>137</v>
      </c>
      <c r="I235" s="4">
        <v>7.1</v>
      </c>
      <c r="J235" s="4">
        <f t="shared" si="6"/>
        <v>7.1</v>
      </c>
      <c r="K235" s="4" t="s">
        <v>22</v>
      </c>
      <c r="L235" s="9" t="s">
        <v>546</v>
      </c>
      <c r="M235" s="7" t="s">
        <v>1566</v>
      </c>
      <c r="N235" s="4" t="s">
        <v>1567</v>
      </c>
      <c r="O235" s="8">
        <v>16000000</v>
      </c>
      <c r="P235" s="9" t="s">
        <v>547</v>
      </c>
      <c r="Q235" s="10">
        <f>VLOOKUP(A235,'[1]Informe Contratación 2019'!$B$3:$G$810,6,0)</f>
        <v>43501</v>
      </c>
      <c r="R235" s="10">
        <f>VLOOKUP(A235,'[1]Informe Contratación 2019'!$B$3:$I$1008,8,0)</f>
        <v>43742</v>
      </c>
    </row>
    <row r="236" spans="1:18" ht="71.25" x14ac:dyDescent="0.25">
      <c r="A236" s="4">
        <v>803125</v>
      </c>
      <c r="B236" s="4" t="s">
        <v>1048</v>
      </c>
      <c r="C236" s="4" t="s">
        <v>450</v>
      </c>
      <c r="D236" s="4" t="s">
        <v>1058</v>
      </c>
      <c r="E236" s="4" t="s">
        <v>19</v>
      </c>
      <c r="F236" s="5" t="s">
        <v>383</v>
      </c>
      <c r="G236" s="4" t="s">
        <v>384</v>
      </c>
      <c r="H236" s="6" t="s">
        <v>279</v>
      </c>
      <c r="I236" s="4">
        <v>11.3</v>
      </c>
      <c r="J236" s="4">
        <f t="shared" si="6"/>
        <v>11.3</v>
      </c>
      <c r="K236" s="4" t="s">
        <v>22</v>
      </c>
      <c r="L236" s="9" t="s">
        <v>407</v>
      </c>
      <c r="M236" s="7" t="s">
        <v>1566</v>
      </c>
      <c r="N236" s="4" t="s">
        <v>1567</v>
      </c>
      <c r="O236" s="8">
        <v>49000000</v>
      </c>
      <c r="P236" s="9" t="s">
        <v>1060</v>
      </c>
      <c r="Q236" s="10">
        <f>VLOOKUP(A236,'[1]Informe Contratación 2019'!$B$3:$G$810,6,0)</f>
        <v>43501</v>
      </c>
      <c r="R236" s="10">
        <f>VLOOKUP(A236,'[1]Informe Contratación 2019'!$B$3:$I$1008,8,0)</f>
        <v>43712</v>
      </c>
    </row>
    <row r="237" spans="1:18" ht="28.5" x14ac:dyDescent="0.25">
      <c r="A237" s="4">
        <v>803326</v>
      </c>
      <c r="B237" s="4" t="s">
        <v>1041</v>
      </c>
      <c r="C237" s="4" t="s">
        <v>1050</v>
      </c>
      <c r="D237" s="4" t="s">
        <v>1051</v>
      </c>
      <c r="E237" s="4" t="s">
        <v>19</v>
      </c>
      <c r="F237" s="5" t="s">
        <v>55</v>
      </c>
      <c r="G237" s="4" t="s">
        <v>1053</v>
      </c>
      <c r="H237" s="6" t="s">
        <v>21</v>
      </c>
      <c r="I237" s="4">
        <v>0</v>
      </c>
      <c r="J237" s="4">
        <f t="shared" ref="J237:J268" si="7">+I237</f>
        <v>0</v>
      </c>
      <c r="K237" s="4" t="s">
        <v>22</v>
      </c>
      <c r="L237" s="9" t="s">
        <v>596</v>
      </c>
      <c r="M237" s="7" t="s">
        <v>1566</v>
      </c>
      <c r="N237" s="4" t="s">
        <v>1567</v>
      </c>
      <c r="O237" s="8">
        <v>70000000</v>
      </c>
      <c r="P237" s="9" t="s">
        <v>1054</v>
      </c>
      <c r="Q237" s="10">
        <f>VLOOKUP(A237,'[1]Informe Contratación 2019'!$B$3:$G$810,6,0)</f>
        <v>43500</v>
      </c>
      <c r="R237" s="10">
        <f>VLOOKUP(A237,'[1]Informe Contratación 2019'!$B$3:$I$1008,8,0)</f>
        <v>43712</v>
      </c>
    </row>
    <row r="238" spans="1:18" ht="71.25" x14ac:dyDescent="0.25">
      <c r="A238" s="4">
        <v>803350</v>
      </c>
      <c r="B238" s="4" t="s">
        <v>887</v>
      </c>
      <c r="C238" s="4" t="s">
        <v>895</v>
      </c>
      <c r="D238" s="4" t="s">
        <v>896</v>
      </c>
      <c r="E238" s="4" t="s">
        <v>19</v>
      </c>
      <c r="F238" s="5" t="s">
        <v>98</v>
      </c>
      <c r="G238" s="4" t="s">
        <v>112</v>
      </c>
      <c r="H238" s="6" t="s">
        <v>223</v>
      </c>
      <c r="I238" s="4">
        <v>8.6</v>
      </c>
      <c r="J238" s="4">
        <f t="shared" si="7"/>
        <v>8.6</v>
      </c>
      <c r="K238" s="4" t="s">
        <v>22</v>
      </c>
      <c r="L238" s="9" t="s">
        <v>264</v>
      </c>
      <c r="M238" s="7" t="s">
        <v>1566</v>
      </c>
      <c r="N238" s="4" t="s">
        <v>1567</v>
      </c>
      <c r="O238" s="8">
        <v>49000000</v>
      </c>
      <c r="P238" s="9" t="s">
        <v>575</v>
      </c>
      <c r="Q238" s="10">
        <f>VLOOKUP(A238,'[1]Informe Contratación 2019'!$B$3:$G$810,6,0)</f>
        <v>43500</v>
      </c>
      <c r="R238" s="10">
        <f>VLOOKUP(A238,'[1]Informe Contratación 2019'!$B$3:$I$1008,8,0)</f>
        <v>43711</v>
      </c>
    </row>
    <row r="239" spans="1:18" ht="42.75" x14ac:dyDescent="0.25">
      <c r="A239" s="4">
        <v>803424</v>
      </c>
      <c r="B239" s="4" t="s">
        <v>1037</v>
      </c>
      <c r="C239" s="4" t="s">
        <v>1046</v>
      </c>
      <c r="D239" s="4" t="s">
        <v>1047</v>
      </c>
      <c r="E239" s="4" t="s">
        <v>19</v>
      </c>
      <c r="F239" s="5" t="s">
        <v>257</v>
      </c>
      <c r="G239" s="4" t="s">
        <v>1049</v>
      </c>
      <c r="H239" s="6" t="s">
        <v>137</v>
      </c>
      <c r="I239" s="4">
        <v>16.899999999999999</v>
      </c>
      <c r="J239" s="4">
        <f t="shared" si="7"/>
        <v>16.899999999999999</v>
      </c>
      <c r="K239" s="4" t="s">
        <v>22</v>
      </c>
      <c r="L239" s="9" t="s">
        <v>546</v>
      </c>
      <c r="M239" s="7" t="s">
        <v>1566</v>
      </c>
      <c r="N239" s="4" t="s">
        <v>1567</v>
      </c>
      <c r="O239" s="8">
        <v>20000000</v>
      </c>
      <c r="P239" s="9" t="s">
        <v>547</v>
      </c>
      <c r="Q239" s="10">
        <f>VLOOKUP(A239,'[1]Informe Contratación 2019'!$B$3:$G$810,6,0)</f>
        <v>43501</v>
      </c>
      <c r="R239" s="10">
        <f>VLOOKUP(A239,'[1]Informe Contratación 2019'!$B$3:$I$1008,8,0)</f>
        <v>43742</v>
      </c>
    </row>
    <row r="240" spans="1:18" ht="114" x14ac:dyDescent="0.25">
      <c r="A240" s="4">
        <v>803968</v>
      </c>
      <c r="B240" s="4" t="s">
        <v>932</v>
      </c>
      <c r="C240" s="4" t="s">
        <v>942</v>
      </c>
      <c r="D240" s="4" t="s">
        <v>943</v>
      </c>
      <c r="E240" s="4" t="s">
        <v>19</v>
      </c>
      <c r="F240" s="5" t="s">
        <v>63</v>
      </c>
      <c r="G240" s="4" t="s">
        <v>20</v>
      </c>
      <c r="H240" s="6" t="s">
        <v>944</v>
      </c>
      <c r="I240" s="4">
        <v>8.5</v>
      </c>
      <c r="J240" s="4">
        <f t="shared" si="7"/>
        <v>8.5</v>
      </c>
      <c r="K240" s="4" t="s">
        <v>22</v>
      </c>
      <c r="L240" s="9" t="s">
        <v>264</v>
      </c>
      <c r="M240" s="7" t="s">
        <v>1566</v>
      </c>
      <c r="N240" s="4" t="s">
        <v>1567</v>
      </c>
      <c r="O240" s="8">
        <v>35000000</v>
      </c>
      <c r="P240" s="9" t="s">
        <v>325</v>
      </c>
      <c r="Q240" s="10">
        <f>VLOOKUP(A240,'[1]Informe Contratación 2019'!$B$3:$G$810,6,0)</f>
        <v>43501</v>
      </c>
      <c r="R240" s="10">
        <f>VLOOKUP(A240,'[1]Informe Contratación 2019'!$B$3:$I$1008,8,0)</f>
        <v>43712</v>
      </c>
    </row>
    <row r="241" spans="1:18" ht="71.25" x14ac:dyDescent="0.25">
      <c r="A241" s="4">
        <v>803973</v>
      </c>
      <c r="B241" s="4" t="s">
        <v>749</v>
      </c>
      <c r="C241" s="4" t="s">
        <v>416</v>
      </c>
      <c r="D241" s="4" t="s">
        <v>764</v>
      </c>
      <c r="E241" s="4" t="s">
        <v>19</v>
      </c>
      <c r="F241" s="5" t="s">
        <v>98</v>
      </c>
      <c r="G241" s="4" t="s">
        <v>43</v>
      </c>
      <c r="H241" s="6" t="s">
        <v>230</v>
      </c>
      <c r="I241" s="4">
        <v>3.1</v>
      </c>
      <c r="J241" s="4">
        <f t="shared" si="7"/>
        <v>3.1</v>
      </c>
      <c r="K241" s="4" t="s">
        <v>22</v>
      </c>
      <c r="L241" s="9" t="s">
        <v>407</v>
      </c>
      <c r="M241" s="7" t="s">
        <v>1566</v>
      </c>
      <c r="N241" s="4" t="s">
        <v>1567</v>
      </c>
      <c r="O241" s="8">
        <v>42000000</v>
      </c>
      <c r="P241" s="9" t="s">
        <v>766</v>
      </c>
      <c r="Q241" s="10">
        <f>VLOOKUP(A241,'[1]Informe Contratación 2019'!$B$3:$G$810,6,0)</f>
        <v>43501</v>
      </c>
      <c r="R241" s="10">
        <f>VLOOKUP(A241,'[1]Informe Contratación 2019'!$B$3:$I$1008,8,0)</f>
        <v>43711</v>
      </c>
    </row>
    <row r="242" spans="1:18" ht="42.75" x14ac:dyDescent="0.25">
      <c r="A242" s="4">
        <v>804039</v>
      </c>
      <c r="B242" s="4" t="s">
        <v>1029</v>
      </c>
      <c r="C242" s="4" t="s">
        <v>1039</v>
      </c>
      <c r="D242" s="4" t="s">
        <v>1040</v>
      </c>
      <c r="E242" s="4" t="s">
        <v>19</v>
      </c>
      <c r="F242" s="5" t="s">
        <v>63</v>
      </c>
      <c r="G242" s="4" t="s">
        <v>20</v>
      </c>
      <c r="H242" s="6" t="s">
        <v>137</v>
      </c>
      <c r="I242" s="4">
        <v>1</v>
      </c>
      <c r="J242" s="4">
        <f t="shared" si="7"/>
        <v>1</v>
      </c>
      <c r="K242" s="4" t="s">
        <v>22</v>
      </c>
      <c r="L242" s="9" t="s">
        <v>546</v>
      </c>
      <c r="M242" s="7" t="s">
        <v>1566</v>
      </c>
      <c r="N242" s="4" t="s">
        <v>1567</v>
      </c>
      <c r="O242" s="8">
        <v>16000000</v>
      </c>
      <c r="P242" s="9" t="s">
        <v>547</v>
      </c>
      <c r="Q242" s="10">
        <f>VLOOKUP(A242,'[1]Informe Contratación 2019'!$B$3:$G$810,6,0)</f>
        <v>43501</v>
      </c>
      <c r="R242" s="10">
        <f>VLOOKUP(A242,'[1]Informe Contratación 2019'!$B$3:$I$1008,8,0)</f>
        <v>43742</v>
      </c>
    </row>
    <row r="243" spans="1:18" ht="114" x14ac:dyDescent="0.25">
      <c r="A243" s="4">
        <v>804040</v>
      </c>
      <c r="B243" s="4" t="s">
        <v>1536</v>
      </c>
      <c r="C243" s="4" t="s">
        <v>953</v>
      </c>
      <c r="D243" s="4" t="s">
        <v>954</v>
      </c>
      <c r="E243" s="4" t="s">
        <v>19</v>
      </c>
      <c r="F243" s="5" t="s">
        <v>63</v>
      </c>
      <c r="G243" s="4" t="s">
        <v>20</v>
      </c>
      <c r="H243" s="6" t="s">
        <v>153</v>
      </c>
      <c r="I243" s="4">
        <v>14.9</v>
      </c>
      <c r="J243" s="4">
        <f t="shared" si="7"/>
        <v>14.9</v>
      </c>
      <c r="K243" s="4" t="s">
        <v>22</v>
      </c>
      <c r="L243" s="9" t="s">
        <v>264</v>
      </c>
      <c r="M243" s="7" t="s">
        <v>1566</v>
      </c>
      <c r="N243" s="4" t="s">
        <v>1567</v>
      </c>
      <c r="O243" s="8">
        <v>28000000</v>
      </c>
      <c r="P243" s="9" t="s">
        <v>956</v>
      </c>
      <c r="Q243" s="10">
        <f>VLOOKUP(A243,'[1]Informe Contratación 2019'!$B$3:$G$810,6,0)</f>
        <v>43501</v>
      </c>
      <c r="R243" s="10">
        <f>VLOOKUP(A243,'[1]Informe Contratación 2019'!$B$3:$I$1008,8,0)</f>
        <v>43712</v>
      </c>
    </row>
    <row r="244" spans="1:18" ht="71.25" x14ac:dyDescent="0.25">
      <c r="A244" s="4">
        <v>804097</v>
      </c>
      <c r="B244" s="4" t="s">
        <v>880</v>
      </c>
      <c r="C244" s="4" t="s">
        <v>1458</v>
      </c>
      <c r="D244" s="4" t="s">
        <v>1457</v>
      </c>
      <c r="E244" s="4" t="s">
        <v>19</v>
      </c>
      <c r="F244" s="5" t="s">
        <v>98</v>
      </c>
      <c r="G244" s="4" t="s">
        <v>108</v>
      </c>
      <c r="H244" s="6" t="s">
        <v>223</v>
      </c>
      <c r="I244" s="4" t="s">
        <v>329</v>
      </c>
      <c r="J244" s="4" t="str">
        <f t="shared" si="7"/>
        <v>NO APLICA</v>
      </c>
      <c r="K244" s="4" t="s">
        <v>22</v>
      </c>
      <c r="L244" s="9" t="s">
        <v>264</v>
      </c>
      <c r="M244" s="7" t="s">
        <v>1566</v>
      </c>
      <c r="N244" s="4" t="s">
        <v>1567</v>
      </c>
      <c r="O244" s="8">
        <v>35000000</v>
      </c>
      <c r="P244" s="9" t="s">
        <v>265</v>
      </c>
      <c r="Q244" s="10">
        <f>VLOOKUP(A244,'[1]Informe Contratación 2019'!$B$3:$G$810,6,0)</f>
        <v>43500</v>
      </c>
      <c r="R244" s="10">
        <f>VLOOKUP(A244,'[1]Informe Contratación 2019'!$B$3:$I$1008,8,0)</f>
        <v>43712</v>
      </c>
    </row>
    <row r="245" spans="1:18" ht="71.25" x14ac:dyDescent="0.25">
      <c r="A245" s="4">
        <v>804099</v>
      </c>
      <c r="B245" s="4" t="s">
        <v>1013</v>
      </c>
      <c r="C245" s="4" t="s">
        <v>1022</v>
      </c>
      <c r="D245" s="4" t="s">
        <v>538</v>
      </c>
      <c r="E245" s="4" t="s">
        <v>19</v>
      </c>
      <c r="F245" s="5" t="s">
        <v>63</v>
      </c>
      <c r="G245" s="4" t="s">
        <v>20</v>
      </c>
      <c r="H245" s="6" t="s">
        <v>230</v>
      </c>
      <c r="I245" s="4">
        <v>2.11</v>
      </c>
      <c r="J245" s="4">
        <f t="shared" si="7"/>
        <v>2.11</v>
      </c>
      <c r="K245" s="4" t="s">
        <v>22</v>
      </c>
      <c r="L245" s="9" t="s">
        <v>264</v>
      </c>
      <c r="M245" s="7" t="s">
        <v>1566</v>
      </c>
      <c r="N245" s="4" t="s">
        <v>1567</v>
      </c>
      <c r="O245" s="8">
        <v>28000000</v>
      </c>
      <c r="P245" s="9" t="s">
        <v>1024</v>
      </c>
      <c r="Q245" s="10">
        <f>VLOOKUP(A245,'[1]Informe Contratación 2019'!$B$3:$G$810,6,0)</f>
        <v>43501</v>
      </c>
      <c r="R245" s="10">
        <f>VLOOKUP(A245,'[1]Informe Contratación 2019'!$B$3:$I$1008,8,0)</f>
        <v>43713</v>
      </c>
    </row>
    <row r="246" spans="1:18" ht="71.25" x14ac:dyDescent="0.25">
      <c r="A246" s="4">
        <v>804143</v>
      </c>
      <c r="B246" s="4" t="s">
        <v>875</v>
      </c>
      <c r="C246" s="4" t="s">
        <v>884</v>
      </c>
      <c r="D246" s="4" t="s">
        <v>885</v>
      </c>
      <c r="E246" s="4" t="s">
        <v>19</v>
      </c>
      <c r="F246" s="5" t="s">
        <v>63</v>
      </c>
      <c r="G246" s="4" t="s">
        <v>20</v>
      </c>
      <c r="H246" s="6" t="s">
        <v>707</v>
      </c>
      <c r="I246" s="4">
        <v>3.9</v>
      </c>
      <c r="J246" s="4">
        <f t="shared" si="7"/>
        <v>3.9</v>
      </c>
      <c r="K246" s="4" t="s">
        <v>22</v>
      </c>
      <c r="L246" s="9" t="s">
        <v>264</v>
      </c>
      <c r="M246" s="7" t="s">
        <v>1566</v>
      </c>
      <c r="N246" s="4" t="s">
        <v>1567</v>
      </c>
      <c r="O246" s="8">
        <v>28000000</v>
      </c>
      <c r="P246" s="9" t="s">
        <v>265</v>
      </c>
      <c r="Q246" s="10">
        <f>VLOOKUP(A246,'[1]Informe Contratación 2019'!$B$3:$G$810,6,0)</f>
        <v>43500</v>
      </c>
      <c r="R246" s="10">
        <f>VLOOKUP(A246,'[1]Informe Contratación 2019'!$B$3:$I$1008,8,0)</f>
        <v>43712</v>
      </c>
    </row>
    <row r="247" spans="1:18" ht="71.25" x14ac:dyDescent="0.25">
      <c r="A247" s="4">
        <v>804156</v>
      </c>
      <c r="B247" s="4" t="s">
        <v>883</v>
      </c>
      <c r="C247" s="4" t="s">
        <v>888</v>
      </c>
      <c r="D247" s="4" t="s">
        <v>889</v>
      </c>
      <c r="E247" s="4" t="s">
        <v>19</v>
      </c>
      <c r="F247" s="5" t="s">
        <v>63</v>
      </c>
      <c r="G247" s="4" t="s">
        <v>20</v>
      </c>
      <c r="H247" s="6" t="s">
        <v>230</v>
      </c>
      <c r="I247" s="4">
        <v>12.5</v>
      </c>
      <c r="J247" s="4">
        <f t="shared" si="7"/>
        <v>12.5</v>
      </c>
      <c r="K247" s="4" t="s">
        <v>22</v>
      </c>
      <c r="L247" s="9" t="s">
        <v>264</v>
      </c>
      <c r="M247" s="7" t="s">
        <v>1566</v>
      </c>
      <c r="N247" s="4" t="s">
        <v>1567</v>
      </c>
      <c r="O247" s="8">
        <v>31500000</v>
      </c>
      <c r="P247" s="9" t="s">
        <v>265</v>
      </c>
      <c r="Q247" s="10">
        <f>VLOOKUP(A247,'[1]Informe Contratación 2019'!$B$3:$G$810,6,0)</f>
        <v>43500</v>
      </c>
      <c r="R247" s="10">
        <f>VLOOKUP(A247,'[1]Informe Contratación 2019'!$B$3:$I$1008,8,0)</f>
        <v>43712</v>
      </c>
    </row>
    <row r="248" spans="1:18" ht="71.25" x14ac:dyDescent="0.25">
      <c r="A248" s="4">
        <v>804157</v>
      </c>
      <c r="B248" s="4" t="s">
        <v>886</v>
      </c>
      <c r="C248" s="4" t="s">
        <v>891</v>
      </c>
      <c r="D248" s="4" t="s">
        <v>892</v>
      </c>
      <c r="E248" s="4" t="s">
        <v>19</v>
      </c>
      <c r="F248" s="5" t="s">
        <v>63</v>
      </c>
      <c r="G248" s="4" t="s">
        <v>20</v>
      </c>
      <c r="H248" s="6" t="s">
        <v>252</v>
      </c>
      <c r="I248" s="4">
        <v>6.11</v>
      </c>
      <c r="J248" s="4">
        <f t="shared" si="7"/>
        <v>6.11</v>
      </c>
      <c r="K248" s="4" t="s">
        <v>22</v>
      </c>
      <c r="L248" s="9" t="s">
        <v>264</v>
      </c>
      <c r="M248" s="7" t="s">
        <v>1566</v>
      </c>
      <c r="N248" s="4" t="s">
        <v>1567</v>
      </c>
      <c r="O248" s="8">
        <v>42000000</v>
      </c>
      <c r="P248" s="9" t="s">
        <v>894</v>
      </c>
      <c r="Q248" s="10">
        <f>VLOOKUP(A248,'[1]Informe Contratación 2019'!$B$3:$G$810,6,0)</f>
        <v>43500</v>
      </c>
      <c r="R248" s="10">
        <f>VLOOKUP(A248,'[1]Informe Contratación 2019'!$B$3:$I$1008,8,0)</f>
        <v>43712</v>
      </c>
    </row>
    <row r="249" spans="1:18" ht="71.25" x14ac:dyDescent="0.25">
      <c r="A249" s="4">
        <v>804253</v>
      </c>
      <c r="B249" s="4" t="s">
        <v>1558</v>
      </c>
      <c r="C249" s="4" t="s">
        <v>1402</v>
      </c>
      <c r="D249" s="4" t="s">
        <v>1403</v>
      </c>
      <c r="E249" s="4" t="s">
        <v>19</v>
      </c>
      <c r="F249" s="5"/>
      <c r="G249" s="4"/>
      <c r="H249" s="6" t="s">
        <v>1404</v>
      </c>
      <c r="I249" s="4"/>
      <c r="J249" s="4">
        <f t="shared" si="7"/>
        <v>0</v>
      </c>
      <c r="K249" s="4" t="s">
        <v>22</v>
      </c>
      <c r="L249" s="9" t="s">
        <v>264</v>
      </c>
      <c r="M249" s="7" t="s">
        <v>1566</v>
      </c>
      <c r="N249" s="4" t="s">
        <v>1567</v>
      </c>
      <c r="O249" s="8">
        <v>28000000</v>
      </c>
      <c r="P249" s="9" t="s">
        <v>265</v>
      </c>
      <c r="Q249" s="10">
        <f>VLOOKUP(A249,'[1]Informe Contratación 2019'!$B$3:$G$810,6,0)</f>
        <v>43661</v>
      </c>
      <c r="R249" s="10">
        <f>VLOOKUP(A249,'[1]Informe Contratación 2019'!$B$3:$I$1008,8,0)</f>
        <v>43711</v>
      </c>
    </row>
    <row r="250" spans="1:18" ht="71.25" x14ac:dyDescent="0.25">
      <c r="A250" s="4">
        <v>804263</v>
      </c>
      <c r="B250" s="4" t="s">
        <v>871</v>
      </c>
      <c r="C250" s="4" t="s">
        <v>178</v>
      </c>
      <c r="D250" s="4" t="s">
        <v>882</v>
      </c>
      <c r="E250" s="4" t="s">
        <v>19</v>
      </c>
      <c r="F250" s="5" t="s">
        <v>98</v>
      </c>
      <c r="G250" s="4" t="s">
        <v>181</v>
      </c>
      <c r="H250" s="6" t="s">
        <v>69</v>
      </c>
      <c r="I250" s="4">
        <v>25.9</v>
      </c>
      <c r="J250" s="4">
        <f t="shared" si="7"/>
        <v>25.9</v>
      </c>
      <c r="K250" s="4" t="s">
        <v>22</v>
      </c>
      <c r="L250" s="9" t="s">
        <v>264</v>
      </c>
      <c r="M250" s="7" t="s">
        <v>1566</v>
      </c>
      <c r="N250" s="4" t="s">
        <v>1567</v>
      </c>
      <c r="O250" s="8">
        <v>42000000</v>
      </c>
      <c r="P250" s="9" t="s">
        <v>265</v>
      </c>
      <c r="Q250" s="10">
        <f>VLOOKUP(A250,'[1]Informe Contratación 2019'!$B$3:$G$810,6,0)</f>
        <v>43501</v>
      </c>
      <c r="R250" s="10">
        <f>VLOOKUP(A250,'[1]Informe Contratación 2019'!$B$3:$I$1008,8,0)</f>
        <v>43712</v>
      </c>
    </row>
    <row r="251" spans="1:18" ht="71.25" x14ac:dyDescent="0.25">
      <c r="A251" s="4">
        <v>805052</v>
      </c>
      <c r="B251" s="4" t="s">
        <v>983</v>
      </c>
      <c r="C251" s="4" t="s">
        <v>991</v>
      </c>
      <c r="D251" s="4" t="s">
        <v>992</v>
      </c>
      <c r="E251" s="4" t="s">
        <v>19</v>
      </c>
      <c r="F251" s="5" t="s">
        <v>63</v>
      </c>
      <c r="G251" s="4" t="s">
        <v>20</v>
      </c>
      <c r="H251" s="6" t="s">
        <v>69</v>
      </c>
      <c r="I251" s="4">
        <v>6.6</v>
      </c>
      <c r="J251" s="4">
        <f t="shared" si="7"/>
        <v>6.6</v>
      </c>
      <c r="K251" s="4" t="s">
        <v>22</v>
      </c>
      <c r="L251" s="9" t="s">
        <v>378</v>
      </c>
      <c r="M251" s="7" t="s">
        <v>1566</v>
      </c>
      <c r="N251" s="4" t="s">
        <v>1567</v>
      </c>
      <c r="O251" s="8">
        <v>35000000</v>
      </c>
      <c r="P251" s="9" t="s">
        <v>994</v>
      </c>
      <c r="Q251" s="10">
        <f>VLOOKUP(A251,'[1]Informe Contratación 2019'!$B$3:$G$810,6,0)</f>
        <v>43502</v>
      </c>
      <c r="R251" s="10">
        <f>VLOOKUP(A251,'[1]Informe Contratación 2019'!$B$3:$I$1008,8,0)</f>
        <v>43713</v>
      </c>
    </row>
    <row r="252" spans="1:18" ht="42.75" x14ac:dyDescent="0.25">
      <c r="A252" s="4">
        <v>805086</v>
      </c>
      <c r="B252" s="4" t="s">
        <v>1008</v>
      </c>
      <c r="C252" s="4" t="s">
        <v>1019</v>
      </c>
      <c r="D252" s="4" t="s">
        <v>1020</v>
      </c>
      <c r="E252" s="4" t="s">
        <v>19</v>
      </c>
      <c r="F252" s="5" t="s">
        <v>98</v>
      </c>
      <c r="G252" s="4" t="s">
        <v>112</v>
      </c>
      <c r="H252" s="6" t="s">
        <v>137</v>
      </c>
      <c r="I252" s="4">
        <v>10.3</v>
      </c>
      <c r="J252" s="4">
        <f t="shared" si="7"/>
        <v>10.3</v>
      </c>
      <c r="K252" s="4" t="s">
        <v>22</v>
      </c>
      <c r="L252" s="9" t="s">
        <v>546</v>
      </c>
      <c r="M252" s="7" t="s">
        <v>1566</v>
      </c>
      <c r="N252" s="4" t="s">
        <v>1567</v>
      </c>
      <c r="O252" s="8">
        <v>20000000</v>
      </c>
      <c r="P252" s="9" t="s">
        <v>547</v>
      </c>
      <c r="Q252" s="10">
        <v>43502</v>
      </c>
      <c r="R252" s="10">
        <v>43743</v>
      </c>
    </row>
    <row r="253" spans="1:18" ht="99.75" x14ac:dyDescent="0.25">
      <c r="A253" s="4">
        <v>805109</v>
      </c>
      <c r="B253" s="4" t="s">
        <v>959</v>
      </c>
      <c r="C253" s="4" t="s">
        <v>968</v>
      </c>
      <c r="D253" s="4" t="s">
        <v>969</v>
      </c>
      <c r="E253" s="4" t="s">
        <v>19</v>
      </c>
      <c r="F253" s="5" t="s">
        <v>98</v>
      </c>
      <c r="G253" s="4" t="s">
        <v>242</v>
      </c>
      <c r="H253" s="6" t="s">
        <v>971</v>
      </c>
      <c r="I253" s="4">
        <v>26.3</v>
      </c>
      <c r="J253" s="4">
        <f t="shared" si="7"/>
        <v>26.3</v>
      </c>
      <c r="K253" s="4" t="s">
        <v>22</v>
      </c>
      <c r="L253" s="9" t="s">
        <v>482</v>
      </c>
      <c r="M253" s="7" t="s">
        <v>1566</v>
      </c>
      <c r="N253" s="4" t="s">
        <v>1567</v>
      </c>
      <c r="O253" s="8">
        <v>63000000</v>
      </c>
      <c r="P253" s="9" t="s">
        <v>972</v>
      </c>
      <c r="Q253" s="10">
        <f>VLOOKUP(A253,'[1]Informe Contratación 2019'!$B$3:$G$810,6,0)</f>
        <v>43501</v>
      </c>
      <c r="R253" s="10">
        <f>VLOOKUP(A253,'[1]Informe Contratación 2019'!$B$3:$I$1008,8,0)</f>
        <v>43713</v>
      </c>
    </row>
    <row r="254" spans="1:18" ht="42.75" x14ac:dyDescent="0.25">
      <c r="A254" s="4">
        <v>805141</v>
      </c>
      <c r="B254" s="4" t="s">
        <v>1059</v>
      </c>
      <c r="C254" s="4" t="s">
        <v>1071</v>
      </c>
      <c r="D254" s="4" t="s">
        <v>1072</v>
      </c>
      <c r="E254" s="4" t="s">
        <v>19</v>
      </c>
      <c r="F254" s="5" t="s">
        <v>608</v>
      </c>
      <c r="G254" s="4" t="s">
        <v>609</v>
      </c>
      <c r="H254" s="6" t="s">
        <v>137</v>
      </c>
      <c r="I254" s="4">
        <v>19</v>
      </c>
      <c r="J254" s="4">
        <f t="shared" si="7"/>
        <v>19</v>
      </c>
      <c r="K254" s="4" t="s">
        <v>22</v>
      </c>
      <c r="L254" s="9" t="s">
        <v>546</v>
      </c>
      <c r="M254" s="7" t="s">
        <v>1566</v>
      </c>
      <c r="N254" s="4" t="s">
        <v>1567</v>
      </c>
      <c r="O254" s="8">
        <v>17600000</v>
      </c>
      <c r="P254" s="9" t="s">
        <v>547</v>
      </c>
      <c r="Q254" s="10">
        <f>VLOOKUP(A254,'[1]Informe Contratación 2019'!$B$3:$G$810,6,0)</f>
        <v>43501</v>
      </c>
      <c r="R254" s="10">
        <f>VLOOKUP(A254,'[1]Informe Contratación 2019'!$B$3:$I$1008,8,0)</f>
        <v>43742</v>
      </c>
    </row>
    <row r="255" spans="1:18" ht="71.25" x14ac:dyDescent="0.25">
      <c r="A255" s="4">
        <v>805249</v>
      </c>
      <c r="B255" s="4" t="s">
        <v>746</v>
      </c>
      <c r="C255" s="4" t="s">
        <v>758</v>
      </c>
      <c r="D255" s="4" t="s">
        <v>759</v>
      </c>
      <c r="E255" s="4" t="s">
        <v>19</v>
      </c>
      <c r="F255" s="5" t="s">
        <v>761</v>
      </c>
      <c r="G255" s="4" t="s">
        <v>762</v>
      </c>
      <c r="H255" s="6" t="s">
        <v>385</v>
      </c>
      <c r="I255" s="4">
        <v>8.11</v>
      </c>
      <c r="J255" s="4">
        <f t="shared" si="7"/>
        <v>8.11</v>
      </c>
      <c r="K255" s="4" t="s">
        <v>22</v>
      </c>
      <c r="L255" s="9" t="s">
        <v>184</v>
      </c>
      <c r="M255" s="7" t="s">
        <v>1566</v>
      </c>
      <c r="N255" s="4" t="s">
        <v>1567</v>
      </c>
      <c r="O255" s="8">
        <v>42000000</v>
      </c>
      <c r="P255" s="9" t="s">
        <v>763</v>
      </c>
      <c r="Q255" s="10">
        <f>VLOOKUP(A255,'[1]Informe Contratación 2019'!$B$3:$G$810,6,0)</f>
        <v>43501</v>
      </c>
      <c r="R255" s="10">
        <f>VLOOKUP(A255,'[1]Informe Contratación 2019'!$B$3:$I$1008,8,0)</f>
        <v>43713</v>
      </c>
    </row>
    <row r="256" spans="1:18" ht="42.75" x14ac:dyDescent="0.25">
      <c r="A256" s="4">
        <v>805310</v>
      </c>
      <c r="B256" s="4" t="s">
        <v>904</v>
      </c>
      <c r="C256" s="4" t="s">
        <v>914</v>
      </c>
      <c r="D256" s="4" t="s">
        <v>1530</v>
      </c>
      <c r="E256" s="4" t="s">
        <v>19</v>
      </c>
      <c r="F256" s="5" t="s">
        <v>55</v>
      </c>
      <c r="G256" s="4" t="s">
        <v>20</v>
      </c>
      <c r="H256" s="6" t="s">
        <v>627</v>
      </c>
      <c r="I256" s="4">
        <v>10.7</v>
      </c>
      <c r="J256" s="4">
        <f t="shared" si="7"/>
        <v>10.7</v>
      </c>
      <c r="K256" s="4" t="s">
        <v>22</v>
      </c>
      <c r="L256" s="9" t="s">
        <v>131</v>
      </c>
      <c r="M256" s="7" t="s">
        <v>1566</v>
      </c>
      <c r="N256" s="4" t="s">
        <v>1567</v>
      </c>
      <c r="O256" s="8">
        <v>12328421</v>
      </c>
      <c r="P256" s="9" t="s">
        <v>916</v>
      </c>
      <c r="Q256" s="10">
        <f>VLOOKUP(A256,'[1]Informe Contratación 2019'!$B$3:$G$810,6,0)</f>
        <v>43516</v>
      </c>
      <c r="R256" s="10">
        <f>VLOOKUP(A256,'[1]Informe Contratación 2019'!$B$3:$I$1008,8,0)</f>
        <v>43727</v>
      </c>
    </row>
    <row r="257" spans="1:18" ht="114" x14ac:dyDescent="0.25">
      <c r="A257" s="4">
        <v>805428</v>
      </c>
      <c r="B257" s="4" t="s">
        <v>1017</v>
      </c>
      <c r="C257" s="4" t="s">
        <v>1025</v>
      </c>
      <c r="D257" s="4" t="s">
        <v>1026</v>
      </c>
      <c r="E257" s="4" t="s">
        <v>19</v>
      </c>
      <c r="F257" s="5" t="s">
        <v>55</v>
      </c>
      <c r="G257" s="4" t="s">
        <v>1028</v>
      </c>
      <c r="H257" s="6" t="s">
        <v>234</v>
      </c>
      <c r="I257" s="4">
        <v>6.12</v>
      </c>
      <c r="J257" s="4">
        <f t="shared" si="7"/>
        <v>6.12</v>
      </c>
      <c r="K257" s="4" t="s">
        <v>22</v>
      </c>
      <c r="L257" s="9" t="s">
        <v>264</v>
      </c>
      <c r="M257" s="7" t="s">
        <v>1566</v>
      </c>
      <c r="N257" s="4" t="s">
        <v>1567</v>
      </c>
      <c r="O257" s="8">
        <v>49000000</v>
      </c>
      <c r="P257" s="9" t="s">
        <v>1015</v>
      </c>
      <c r="Q257" s="10">
        <f>VLOOKUP(A257,'[1]Informe Contratación 2019'!$B$3:$G$810,6,0)</f>
        <v>43501</v>
      </c>
      <c r="R257" s="10">
        <f>VLOOKUP(A257,'[1]Informe Contratación 2019'!$B$3:$I$1008,8,0)</f>
        <v>43712</v>
      </c>
    </row>
    <row r="258" spans="1:18" ht="42.75" x14ac:dyDescent="0.25">
      <c r="A258" s="4">
        <v>805513</v>
      </c>
      <c r="B258" s="4" t="s">
        <v>1560</v>
      </c>
      <c r="C258" s="4" t="s">
        <v>1410</v>
      </c>
      <c r="D258" s="4" t="s">
        <v>1411</v>
      </c>
      <c r="E258" s="4" t="s">
        <v>19</v>
      </c>
      <c r="F258" s="5"/>
      <c r="G258" s="4"/>
      <c r="H258" s="6" t="s">
        <v>1412</v>
      </c>
      <c r="I258" s="4"/>
      <c r="J258" s="4">
        <f t="shared" si="7"/>
        <v>0</v>
      </c>
      <c r="K258" s="4" t="s">
        <v>22</v>
      </c>
      <c r="L258" s="9" t="s">
        <v>546</v>
      </c>
      <c r="M258" s="7" t="s">
        <v>1566</v>
      </c>
      <c r="N258" s="4" t="s">
        <v>1567</v>
      </c>
      <c r="O258" s="8">
        <v>20000000</v>
      </c>
      <c r="P258" s="9" t="s">
        <v>547</v>
      </c>
      <c r="Q258" s="10">
        <f>VLOOKUP(A258,'[1]Informe Contratación 2019'!$B$3:$G$810,6,0)</f>
        <v>43545</v>
      </c>
      <c r="R258" s="10">
        <f>VLOOKUP(A258,'[1]Informe Contratación 2019'!$B$3:$I$1008,8,0)</f>
        <v>43742</v>
      </c>
    </row>
    <row r="259" spans="1:18" ht="42.75" x14ac:dyDescent="0.25">
      <c r="A259" s="4">
        <v>805921</v>
      </c>
      <c r="B259" s="4" t="s">
        <v>1021</v>
      </c>
      <c r="C259" s="4" t="s">
        <v>1466</v>
      </c>
      <c r="D259" s="4" t="s">
        <v>1465</v>
      </c>
      <c r="E259" s="4" t="s">
        <v>19</v>
      </c>
      <c r="F259" s="5" t="s">
        <v>63</v>
      </c>
      <c r="G259" s="4" t="s">
        <v>20</v>
      </c>
      <c r="H259" s="6" t="s">
        <v>137</v>
      </c>
      <c r="I259" s="4">
        <v>0.6</v>
      </c>
      <c r="J259" s="4">
        <f t="shared" si="7"/>
        <v>0.6</v>
      </c>
      <c r="K259" s="4" t="s">
        <v>22</v>
      </c>
      <c r="L259" s="9" t="s">
        <v>546</v>
      </c>
      <c r="M259" s="7" t="s">
        <v>1566</v>
      </c>
      <c r="N259" s="4" t="s">
        <v>1567</v>
      </c>
      <c r="O259" s="8">
        <v>16000000</v>
      </c>
      <c r="P259" s="9" t="s">
        <v>1030</v>
      </c>
      <c r="Q259" s="10">
        <f>VLOOKUP(A259,'[1]Informe Contratación 2019'!$B$3:$G$810,6,0)</f>
        <v>43502</v>
      </c>
      <c r="R259" s="10">
        <f>VLOOKUP(A259,'[1]Informe Contratación 2019'!$B$3:$I$1008,8,0)</f>
        <v>43743</v>
      </c>
    </row>
    <row r="260" spans="1:18" ht="114" x14ac:dyDescent="0.25">
      <c r="A260" s="4">
        <v>806012</v>
      </c>
      <c r="B260" s="4" t="s">
        <v>1001</v>
      </c>
      <c r="C260" s="4" t="s">
        <v>1011</v>
      </c>
      <c r="D260" s="4" t="s">
        <v>1012</v>
      </c>
      <c r="E260" s="4" t="s">
        <v>19</v>
      </c>
      <c r="F260" s="5" t="s">
        <v>98</v>
      </c>
      <c r="G260" s="4" t="s">
        <v>108</v>
      </c>
      <c r="H260" s="6" t="s">
        <v>1014</v>
      </c>
      <c r="I260" s="4">
        <v>20.12</v>
      </c>
      <c r="J260" s="4">
        <f t="shared" si="7"/>
        <v>20.12</v>
      </c>
      <c r="K260" s="4" t="s">
        <v>22</v>
      </c>
      <c r="L260" s="9" t="s">
        <v>264</v>
      </c>
      <c r="M260" s="7" t="s">
        <v>1566</v>
      </c>
      <c r="N260" s="4" t="s">
        <v>1567</v>
      </c>
      <c r="O260" s="8">
        <v>49000000</v>
      </c>
      <c r="P260" s="9" t="s">
        <v>1015</v>
      </c>
      <c r="Q260" s="10">
        <f>VLOOKUP(A260,'[1]Informe Contratación 2019'!$B$3:$G$810,6,0)</f>
        <v>43501</v>
      </c>
      <c r="R260" s="10">
        <f>VLOOKUP(A260,'[1]Informe Contratación 2019'!$B$3:$I$1008,8,0)</f>
        <v>43713</v>
      </c>
    </row>
    <row r="261" spans="1:18" ht="57" x14ac:dyDescent="0.25">
      <c r="A261" s="4">
        <v>806211</v>
      </c>
      <c r="B261" s="4" t="s">
        <v>1057</v>
      </c>
      <c r="C261" s="4" t="s">
        <v>1065</v>
      </c>
      <c r="D261" s="4" t="s">
        <v>1066</v>
      </c>
      <c r="E261" s="4" t="s">
        <v>19</v>
      </c>
      <c r="F261" s="5" t="s">
        <v>1068</v>
      </c>
      <c r="G261" s="4" t="s">
        <v>1069</v>
      </c>
      <c r="H261" s="6" t="s">
        <v>137</v>
      </c>
      <c r="I261" s="4">
        <v>3.5</v>
      </c>
      <c r="J261" s="4">
        <f t="shared" si="7"/>
        <v>3.5</v>
      </c>
      <c r="K261" s="4" t="s">
        <v>22</v>
      </c>
      <c r="L261" s="9" t="s">
        <v>546</v>
      </c>
      <c r="M261" s="7" t="s">
        <v>1566</v>
      </c>
      <c r="N261" s="4" t="s">
        <v>1567</v>
      </c>
      <c r="O261" s="8">
        <v>16000000</v>
      </c>
      <c r="P261" s="9" t="s">
        <v>1070</v>
      </c>
      <c r="Q261" s="10">
        <f>VLOOKUP(A261,'[1]Informe Contratación 2019'!$B$3:$G$810,6,0)</f>
        <v>43501</v>
      </c>
      <c r="R261" s="10">
        <f>VLOOKUP(A261,'[1]Informe Contratación 2019'!$B$3:$I$1008,8,0)</f>
        <v>43742</v>
      </c>
    </row>
    <row r="262" spans="1:18" ht="42.75" x14ac:dyDescent="0.25">
      <c r="A262" s="4">
        <v>806707</v>
      </c>
      <c r="B262" s="4" t="s">
        <v>890</v>
      </c>
      <c r="C262" s="4" t="s">
        <v>898</v>
      </c>
      <c r="D262" s="4" t="s">
        <v>899</v>
      </c>
      <c r="E262" s="4" t="s">
        <v>19</v>
      </c>
      <c r="F262" s="5" t="s">
        <v>63</v>
      </c>
      <c r="G262" s="4" t="s">
        <v>20</v>
      </c>
      <c r="H262" s="6" t="s">
        <v>202</v>
      </c>
      <c r="I262" s="4">
        <v>0.12</v>
      </c>
      <c r="J262" s="4">
        <f t="shared" si="7"/>
        <v>0.12</v>
      </c>
      <c r="K262" s="4" t="s">
        <v>22</v>
      </c>
      <c r="L262" s="9" t="s">
        <v>203</v>
      </c>
      <c r="M262" s="7" t="s">
        <v>1566</v>
      </c>
      <c r="N262" s="4" t="s">
        <v>1567</v>
      </c>
      <c r="O262" s="8">
        <v>28000000</v>
      </c>
      <c r="P262" s="9" t="s">
        <v>901</v>
      </c>
      <c r="Q262" s="10">
        <f>VLOOKUP(A262,'[1]Informe Contratación 2019'!$B$3:$G$810,6,0)</f>
        <v>43503</v>
      </c>
      <c r="R262" s="10">
        <f>VLOOKUP(A262,'[1]Informe Contratación 2019'!$B$3:$I$1008,8,0)</f>
        <v>43714</v>
      </c>
    </row>
    <row r="263" spans="1:18" ht="71.25" x14ac:dyDescent="0.25">
      <c r="A263" s="4">
        <v>807917</v>
      </c>
      <c r="B263" s="4" t="s">
        <v>924</v>
      </c>
      <c r="C263" s="4" t="s">
        <v>1460</v>
      </c>
      <c r="D263" s="4" t="s">
        <v>1459</v>
      </c>
      <c r="E263" s="4" t="s">
        <v>19</v>
      </c>
      <c r="F263" s="5" t="s">
        <v>63</v>
      </c>
      <c r="G263" s="4" t="s">
        <v>20</v>
      </c>
      <c r="H263" s="6" t="s">
        <v>30</v>
      </c>
      <c r="I263" s="4">
        <v>14.8</v>
      </c>
      <c r="J263" s="4">
        <f t="shared" si="7"/>
        <v>14.8</v>
      </c>
      <c r="K263" s="4" t="s">
        <v>22</v>
      </c>
      <c r="L263" s="9" t="s">
        <v>154</v>
      </c>
      <c r="M263" s="7" t="s">
        <v>1566</v>
      </c>
      <c r="N263" s="4" t="s">
        <v>1567</v>
      </c>
      <c r="O263" s="8">
        <v>42000000</v>
      </c>
      <c r="P263" s="9" t="s">
        <v>933</v>
      </c>
      <c r="Q263" s="10">
        <f>VLOOKUP(A263,'[1]Informe Contratación 2019'!$B$3:$G$810,6,0)</f>
        <v>43502</v>
      </c>
      <c r="R263" s="10">
        <f>VLOOKUP(A263,'[1]Informe Contratación 2019'!$B$3:$I$1008,8,0)</f>
        <v>43713</v>
      </c>
    </row>
    <row r="264" spans="1:18" ht="85.5" x14ac:dyDescent="0.25">
      <c r="A264" s="4">
        <v>808135</v>
      </c>
      <c r="B264" s="4" t="s">
        <v>927</v>
      </c>
      <c r="C264" s="4" t="s">
        <v>934</v>
      </c>
      <c r="D264" s="4" t="s">
        <v>935</v>
      </c>
      <c r="E264" s="4" t="s">
        <v>19</v>
      </c>
      <c r="F264" s="5" t="s">
        <v>63</v>
      </c>
      <c r="G264" s="4" t="s">
        <v>20</v>
      </c>
      <c r="H264" s="6" t="s">
        <v>223</v>
      </c>
      <c r="I264" s="4">
        <v>8.5</v>
      </c>
      <c r="J264" s="4">
        <f t="shared" si="7"/>
        <v>8.5</v>
      </c>
      <c r="K264" s="4" t="s">
        <v>22</v>
      </c>
      <c r="L264" s="9" t="s">
        <v>482</v>
      </c>
      <c r="M264" s="7" t="s">
        <v>1566</v>
      </c>
      <c r="N264" s="4" t="s">
        <v>1567</v>
      </c>
      <c r="O264" s="8">
        <v>42000000</v>
      </c>
      <c r="P264" s="9" t="s">
        <v>937</v>
      </c>
      <c r="Q264" s="10">
        <f>VLOOKUP(A264,'[1]Informe Contratación 2019'!$B$3:$G$810,6,0)</f>
        <v>43502</v>
      </c>
      <c r="R264" s="10">
        <f>VLOOKUP(A264,'[1]Informe Contratación 2019'!$B$3:$I$1008,8,0)</f>
        <v>43713</v>
      </c>
    </row>
    <row r="265" spans="1:18" ht="42.75" x14ac:dyDescent="0.25">
      <c r="A265" s="4">
        <v>808313</v>
      </c>
      <c r="B265" s="4" t="s">
        <v>911</v>
      </c>
      <c r="C265" s="4" t="s">
        <v>922</v>
      </c>
      <c r="D265" s="4" t="s">
        <v>923</v>
      </c>
      <c r="E265" s="4" t="s">
        <v>19</v>
      </c>
      <c r="F265" s="5" t="s">
        <v>63</v>
      </c>
      <c r="G265" s="4" t="s">
        <v>20</v>
      </c>
      <c r="H265" s="6" t="s">
        <v>234</v>
      </c>
      <c r="I265" s="4">
        <v>13.1</v>
      </c>
      <c r="J265" s="4">
        <f t="shared" si="7"/>
        <v>13.1</v>
      </c>
      <c r="K265" s="4" t="s">
        <v>22</v>
      </c>
      <c r="L265" s="9" t="s">
        <v>546</v>
      </c>
      <c r="M265" s="7" t="s">
        <v>1566</v>
      </c>
      <c r="N265" s="4" t="s">
        <v>1567</v>
      </c>
      <c r="O265" s="8">
        <v>48000000</v>
      </c>
      <c r="P265" s="9" t="s">
        <v>925</v>
      </c>
      <c r="Q265" s="10">
        <f>VLOOKUP(A265,'[1]Informe Contratación 2019'!$B$3:$G$810,6,0)</f>
        <v>43502</v>
      </c>
      <c r="R265" s="10">
        <f>VLOOKUP(A265,'[1]Informe Contratación 2019'!$B$3:$I$1008,8,0)</f>
        <v>43743</v>
      </c>
    </row>
    <row r="266" spans="1:18" ht="42.75" x14ac:dyDescent="0.25">
      <c r="A266" s="4">
        <v>808392</v>
      </c>
      <c r="B266" s="4" t="s">
        <v>995</v>
      </c>
      <c r="C266" s="4" t="s">
        <v>1003</v>
      </c>
      <c r="D266" s="4" t="s">
        <v>1004</v>
      </c>
      <c r="E266" s="4" t="s">
        <v>19</v>
      </c>
      <c r="F266" s="5" t="s">
        <v>63</v>
      </c>
      <c r="G266" s="4" t="s">
        <v>20</v>
      </c>
      <c r="H266" s="6" t="s">
        <v>137</v>
      </c>
      <c r="I266" s="4">
        <v>9.5</v>
      </c>
      <c r="J266" s="4">
        <f t="shared" si="7"/>
        <v>9.5</v>
      </c>
      <c r="K266" s="4" t="s">
        <v>22</v>
      </c>
      <c r="L266" s="9" t="s">
        <v>546</v>
      </c>
      <c r="M266" s="7" t="s">
        <v>1566</v>
      </c>
      <c r="N266" s="4" t="s">
        <v>1567</v>
      </c>
      <c r="O266" s="8">
        <v>24000000</v>
      </c>
      <c r="P266" s="9" t="s">
        <v>547</v>
      </c>
      <c r="Q266" s="10">
        <v>43503</v>
      </c>
      <c r="R266" s="10">
        <v>43744</v>
      </c>
    </row>
    <row r="267" spans="1:18" ht="42.75" x14ac:dyDescent="0.25">
      <c r="A267" s="4">
        <v>809459</v>
      </c>
      <c r="B267" s="4" t="s">
        <v>893</v>
      </c>
      <c r="C267" s="4" t="s">
        <v>902</v>
      </c>
      <c r="D267" s="4" t="s">
        <v>903</v>
      </c>
      <c r="E267" s="4" t="s">
        <v>19</v>
      </c>
      <c r="F267" s="5" t="s">
        <v>63</v>
      </c>
      <c r="G267" s="4" t="s">
        <v>20</v>
      </c>
      <c r="H267" s="6" t="s">
        <v>137</v>
      </c>
      <c r="I267" s="4">
        <v>1.3</v>
      </c>
      <c r="J267" s="4">
        <f t="shared" si="7"/>
        <v>1.3</v>
      </c>
      <c r="K267" s="4" t="s">
        <v>22</v>
      </c>
      <c r="L267" s="9" t="s">
        <v>546</v>
      </c>
      <c r="M267" s="7" t="s">
        <v>1566</v>
      </c>
      <c r="N267" s="4" t="s">
        <v>1567</v>
      </c>
      <c r="O267" s="8">
        <v>16000000</v>
      </c>
      <c r="P267" s="9" t="s">
        <v>547</v>
      </c>
      <c r="Q267" s="10">
        <f>VLOOKUP(A267,'[1]Informe Contratación 2019'!$B$3:$G$810,6,0)</f>
        <v>43503</v>
      </c>
      <c r="R267" s="10">
        <f>VLOOKUP(A267,'[1]Informe Contratación 2019'!$B$3:$I$1008,8,0)</f>
        <v>43744</v>
      </c>
    </row>
    <row r="268" spans="1:18" ht="71.25" x14ac:dyDescent="0.25">
      <c r="A268" s="4">
        <v>810677</v>
      </c>
      <c r="B268" s="4" t="s">
        <v>1005</v>
      </c>
      <c r="C268" s="4" t="s">
        <v>454</v>
      </c>
      <c r="D268" s="4" t="s">
        <v>1016</v>
      </c>
      <c r="E268" s="4" t="s">
        <v>19</v>
      </c>
      <c r="F268" s="5" t="s">
        <v>457</v>
      </c>
      <c r="G268" s="4" t="s">
        <v>458</v>
      </c>
      <c r="H268" s="6" t="s">
        <v>44</v>
      </c>
      <c r="I268" s="4">
        <v>14.2</v>
      </c>
      <c r="J268" s="4">
        <f t="shared" si="7"/>
        <v>14.2</v>
      </c>
      <c r="K268" s="4" t="s">
        <v>22</v>
      </c>
      <c r="L268" s="9" t="s">
        <v>489</v>
      </c>
      <c r="M268" s="7" t="s">
        <v>1566</v>
      </c>
      <c r="N268" s="4" t="s">
        <v>1567</v>
      </c>
      <c r="O268" s="8">
        <v>42000000</v>
      </c>
      <c r="P268" s="9" t="s">
        <v>1018</v>
      </c>
      <c r="Q268" s="10">
        <f>VLOOKUP(A268,'[1]Informe Contratación 2019'!$B$3:$G$810,6,0)</f>
        <v>43503</v>
      </c>
      <c r="R268" s="10">
        <f>VLOOKUP(A268,'[1]Informe Contratación 2019'!$B$3:$I$1008,8,0)</f>
        <v>43714</v>
      </c>
    </row>
    <row r="269" spans="1:18" ht="42.75" x14ac:dyDescent="0.25">
      <c r="A269" s="4">
        <v>810862</v>
      </c>
      <c r="B269" s="4" t="s">
        <v>989</v>
      </c>
      <c r="C269" s="4" t="s">
        <v>1485</v>
      </c>
      <c r="D269" s="4" t="s">
        <v>1464</v>
      </c>
      <c r="E269" s="4" t="s">
        <v>19</v>
      </c>
      <c r="F269" s="5" t="s">
        <v>98</v>
      </c>
      <c r="G269" s="4" t="s">
        <v>112</v>
      </c>
      <c r="H269" s="6" t="s">
        <v>44</v>
      </c>
      <c r="I269" s="4">
        <v>7.3</v>
      </c>
      <c r="J269" s="4">
        <f t="shared" ref="J269:J283" si="8">+I269</f>
        <v>7.3</v>
      </c>
      <c r="K269" s="4" t="s">
        <v>22</v>
      </c>
      <c r="L269" s="9" t="s">
        <v>84</v>
      </c>
      <c r="M269" s="7" t="s">
        <v>1566</v>
      </c>
      <c r="N269" s="4" t="s">
        <v>1567</v>
      </c>
      <c r="O269" s="8">
        <v>50400000</v>
      </c>
      <c r="P269" s="9" t="s">
        <v>94</v>
      </c>
      <c r="Q269" s="10">
        <f>VLOOKUP(A269,'[1]Informe Contratación 2019'!$B$3:$G$810,6,0)</f>
        <v>43503</v>
      </c>
      <c r="R269" s="10">
        <f>VLOOKUP(A269,'[1]Informe Contratación 2019'!$B$3:$I$1008,8,0)</f>
        <v>43714</v>
      </c>
    </row>
    <row r="270" spans="1:18" ht="28.5" x14ac:dyDescent="0.25">
      <c r="A270" s="4">
        <v>811000</v>
      </c>
      <c r="B270" s="4" t="s">
        <v>993</v>
      </c>
      <c r="C270" s="4" t="s">
        <v>999</v>
      </c>
      <c r="D270" s="4" t="s">
        <v>1000</v>
      </c>
      <c r="E270" s="4" t="s">
        <v>19</v>
      </c>
      <c r="F270" s="5" t="s">
        <v>98</v>
      </c>
      <c r="G270" s="4" t="s">
        <v>112</v>
      </c>
      <c r="H270" s="6" t="s">
        <v>137</v>
      </c>
      <c r="I270" s="4">
        <v>38.5</v>
      </c>
      <c r="J270" s="4">
        <f t="shared" si="8"/>
        <v>38.5</v>
      </c>
      <c r="K270" s="4" t="s">
        <v>22</v>
      </c>
      <c r="L270" s="9" t="s">
        <v>546</v>
      </c>
      <c r="M270" s="7" t="s">
        <v>1566</v>
      </c>
      <c r="N270" s="4" t="s">
        <v>1567</v>
      </c>
      <c r="O270" s="8">
        <v>20000000</v>
      </c>
      <c r="P270" s="9" t="s">
        <v>1002</v>
      </c>
      <c r="Q270" s="10">
        <f>VLOOKUP(A270,'[1]Informe Contratación 2019'!$B$3:$G$810,6,0)</f>
        <v>43502</v>
      </c>
      <c r="R270" s="10">
        <f>VLOOKUP(A270,'[1]Informe Contratación 2019'!$B$3:$I$1008,8,0)</f>
        <v>43743</v>
      </c>
    </row>
    <row r="271" spans="1:18" ht="42.75" x14ac:dyDescent="0.25">
      <c r="A271" s="4">
        <v>811407</v>
      </c>
      <c r="B271" s="4" t="s">
        <v>998</v>
      </c>
      <c r="C271" s="4" t="s">
        <v>1006</v>
      </c>
      <c r="D271" s="4" t="s">
        <v>1007</v>
      </c>
      <c r="E271" s="4" t="s">
        <v>19</v>
      </c>
      <c r="F271" s="5" t="s">
        <v>98</v>
      </c>
      <c r="G271" s="4" t="s">
        <v>43</v>
      </c>
      <c r="H271" s="6" t="s">
        <v>1009</v>
      </c>
      <c r="I271" s="4">
        <v>15.5</v>
      </c>
      <c r="J271" s="4">
        <f t="shared" si="8"/>
        <v>15.5</v>
      </c>
      <c r="K271" s="4" t="s">
        <v>22</v>
      </c>
      <c r="L271" s="9" t="s">
        <v>721</v>
      </c>
      <c r="M271" s="7" t="s">
        <v>1566</v>
      </c>
      <c r="N271" s="4" t="s">
        <v>1567</v>
      </c>
      <c r="O271" s="8">
        <v>63000000</v>
      </c>
      <c r="P271" s="9" t="s">
        <v>1010</v>
      </c>
      <c r="Q271" s="10">
        <f>VLOOKUP(A271,'[1]Informe Contratación 2019'!$B$3:$G$810,6,0)</f>
        <v>43502</v>
      </c>
      <c r="R271" s="10">
        <f>VLOOKUP(A271,'[1]Informe Contratación 2019'!$B$3:$I$1008,8,0)</f>
        <v>43713</v>
      </c>
    </row>
    <row r="272" spans="1:18" ht="42.75" x14ac:dyDescent="0.25">
      <c r="A272" s="4">
        <v>812097</v>
      </c>
      <c r="B272" s="4" t="s">
        <v>975</v>
      </c>
      <c r="C272" s="4" t="s">
        <v>1462</v>
      </c>
      <c r="D272" s="4" t="s">
        <v>1461</v>
      </c>
      <c r="E272" s="4" t="s">
        <v>19</v>
      </c>
      <c r="F272" s="5" t="s">
        <v>63</v>
      </c>
      <c r="G272" s="4" t="s">
        <v>20</v>
      </c>
      <c r="H272" s="6" t="s">
        <v>44</v>
      </c>
      <c r="I272" s="4">
        <v>8.4</v>
      </c>
      <c r="J272" s="4">
        <f t="shared" si="8"/>
        <v>8.4</v>
      </c>
      <c r="K272" s="4" t="s">
        <v>22</v>
      </c>
      <c r="L272" s="9" t="s">
        <v>84</v>
      </c>
      <c r="M272" s="7" t="s">
        <v>1566</v>
      </c>
      <c r="N272" s="4" t="s">
        <v>1567</v>
      </c>
      <c r="O272" s="8">
        <v>42000000</v>
      </c>
      <c r="P272" s="9" t="s">
        <v>986</v>
      </c>
      <c r="Q272" s="10">
        <f>VLOOKUP(A272,'[1]Informe Contratación 2019'!$B$3:$G$810,6,0)</f>
        <v>43503</v>
      </c>
      <c r="R272" s="10">
        <f>VLOOKUP(A272,'[1]Informe Contratación 2019'!$B$3:$I$1008,8,0)</f>
        <v>43714</v>
      </c>
    </row>
    <row r="273" spans="1:18" ht="85.5" x14ac:dyDescent="0.25">
      <c r="A273" s="4">
        <v>812250</v>
      </c>
      <c r="B273" s="4" t="s">
        <v>930</v>
      </c>
      <c r="C273" s="4" t="s">
        <v>938</v>
      </c>
      <c r="D273" s="4" t="s">
        <v>939</v>
      </c>
      <c r="E273" s="4" t="s">
        <v>19</v>
      </c>
      <c r="F273" s="5" t="s">
        <v>63</v>
      </c>
      <c r="G273" s="4" t="s">
        <v>20</v>
      </c>
      <c r="H273" s="6" t="s">
        <v>627</v>
      </c>
      <c r="I273" s="4">
        <v>18.100000000000001</v>
      </c>
      <c r="J273" s="4">
        <f t="shared" si="8"/>
        <v>18.100000000000001</v>
      </c>
      <c r="K273" s="4" t="s">
        <v>22</v>
      </c>
      <c r="L273" s="9" t="s">
        <v>311</v>
      </c>
      <c r="M273" s="7" t="s">
        <v>1566</v>
      </c>
      <c r="N273" s="4" t="s">
        <v>1567</v>
      </c>
      <c r="O273" s="8">
        <v>42000000</v>
      </c>
      <c r="P273" s="9" t="s">
        <v>941</v>
      </c>
      <c r="Q273" s="10">
        <f>VLOOKUP(A273,'[1]Informe Contratación 2019'!$B$3:$G$810,6,0)</f>
        <v>43507</v>
      </c>
      <c r="R273" s="10">
        <f>VLOOKUP(A273,'[1]Informe Contratación 2019'!$B$3:$I$1008,8,0)</f>
        <v>43718</v>
      </c>
    </row>
    <row r="274" spans="1:18" ht="42.75" x14ac:dyDescent="0.25">
      <c r="A274" s="4">
        <v>812272</v>
      </c>
      <c r="B274" s="4" t="s">
        <v>979</v>
      </c>
      <c r="C274" s="4" t="s">
        <v>987</v>
      </c>
      <c r="D274" s="4" t="s">
        <v>988</v>
      </c>
      <c r="E274" s="4" t="s">
        <v>19</v>
      </c>
      <c r="F274" s="5" t="s">
        <v>63</v>
      </c>
      <c r="G274" s="4" t="s">
        <v>20</v>
      </c>
      <c r="H274" s="6" t="s">
        <v>137</v>
      </c>
      <c r="I274" s="4">
        <v>10.3</v>
      </c>
      <c r="J274" s="4">
        <f t="shared" si="8"/>
        <v>10.3</v>
      </c>
      <c r="K274" s="4" t="s">
        <v>22</v>
      </c>
      <c r="L274" s="9" t="s">
        <v>546</v>
      </c>
      <c r="M274" s="7" t="s">
        <v>1566</v>
      </c>
      <c r="N274" s="4" t="s">
        <v>1567</v>
      </c>
      <c r="O274" s="8">
        <v>17600000</v>
      </c>
      <c r="P274" s="9" t="s">
        <v>990</v>
      </c>
      <c r="Q274" s="10">
        <f>VLOOKUP(A274,'[1]Informe Contratación 2019'!$B$3:$G$810,6,0)</f>
        <v>43503</v>
      </c>
      <c r="R274" s="10">
        <f>VLOOKUP(A274,'[1]Informe Contratación 2019'!$B$3:$I$1008,8,0)</f>
        <v>43744</v>
      </c>
    </row>
    <row r="275" spans="1:18" ht="42.75" x14ac:dyDescent="0.25">
      <c r="A275" s="4">
        <v>812530</v>
      </c>
      <c r="B275" s="4" t="s">
        <v>1409</v>
      </c>
      <c r="C275" s="4" t="s">
        <v>1407</v>
      </c>
      <c r="D275" s="4" t="s">
        <v>1408</v>
      </c>
      <c r="E275" s="4" t="s">
        <v>19</v>
      </c>
      <c r="F275" s="5" t="s">
        <v>1568</v>
      </c>
      <c r="G275" s="4" t="s">
        <v>1569</v>
      </c>
      <c r="H275" s="6" t="s">
        <v>234</v>
      </c>
      <c r="I275" s="4">
        <v>4.3</v>
      </c>
      <c r="J275" s="4">
        <f t="shared" si="8"/>
        <v>4.3</v>
      </c>
      <c r="K275" s="4" t="s">
        <v>22</v>
      </c>
      <c r="L275" s="9" t="s">
        <v>84</v>
      </c>
      <c r="M275" s="7" t="s">
        <v>1566</v>
      </c>
      <c r="N275" s="4" t="s">
        <v>1567</v>
      </c>
      <c r="O275" s="8">
        <v>28000000</v>
      </c>
      <c r="P275" s="9" t="s">
        <v>94</v>
      </c>
      <c r="Q275" s="10">
        <f>VLOOKUP(A275,'[1]Informe Contratación 2019'!$B$3:$G$810,6,0)</f>
        <v>43504</v>
      </c>
      <c r="R275" s="10">
        <f>VLOOKUP(A275,'[1]Informe Contratación 2019'!$B$3:$I$1008,8,0)</f>
        <v>43715</v>
      </c>
    </row>
    <row r="276" spans="1:18" ht="28.5" x14ac:dyDescent="0.25">
      <c r="A276" s="4">
        <v>813318</v>
      </c>
      <c r="B276" s="4" t="s">
        <v>970</v>
      </c>
      <c r="C276" s="4" t="s">
        <v>981</v>
      </c>
      <c r="D276" s="4" t="s">
        <v>982</v>
      </c>
      <c r="E276" s="4" t="s">
        <v>19</v>
      </c>
      <c r="F276" s="5" t="s">
        <v>98</v>
      </c>
      <c r="G276" s="4" t="s">
        <v>43</v>
      </c>
      <c r="H276" s="6" t="s">
        <v>230</v>
      </c>
      <c r="I276" s="4">
        <v>1.1000000000000001</v>
      </c>
      <c r="J276" s="4">
        <f t="shared" si="8"/>
        <v>1.1000000000000001</v>
      </c>
      <c r="K276" s="4" t="s">
        <v>22</v>
      </c>
      <c r="L276" s="9" t="s">
        <v>45</v>
      </c>
      <c r="M276" s="7" t="s">
        <v>1566</v>
      </c>
      <c r="N276" s="4" t="s">
        <v>1567</v>
      </c>
      <c r="O276" s="8">
        <v>28000000</v>
      </c>
      <c r="P276" s="9" t="s">
        <v>984</v>
      </c>
      <c r="Q276" s="10">
        <f>VLOOKUP(A276,'[1]Informe Contratación 2019'!$B$3:$G$810,6,0)</f>
        <v>43503</v>
      </c>
      <c r="R276" s="10">
        <f>VLOOKUP(A276,'[1]Informe Contratación 2019'!$B$3:$I$1008,8,0)</f>
        <v>43714</v>
      </c>
    </row>
    <row r="277" spans="1:18" ht="71.25" x14ac:dyDescent="0.25">
      <c r="A277" s="4">
        <v>813533</v>
      </c>
      <c r="B277" s="4" t="s">
        <v>826</v>
      </c>
      <c r="C277" s="4" t="s">
        <v>836</v>
      </c>
      <c r="D277" s="4" t="s">
        <v>837</v>
      </c>
      <c r="E277" s="4" t="s">
        <v>19</v>
      </c>
      <c r="F277" s="5" t="s">
        <v>63</v>
      </c>
      <c r="G277" s="4" t="s">
        <v>20</v>
      </c>
      <c r="H277" s="6" t="s">
        <v>30</v>
      </c>
      <c r="I277" s="4">
        <v>10.3</v>
      </c>
      <c r="J277" s="4">
        <f t="shared" si="8"/>
        <v>10.3</v>
      </c>
      <c r="K277" s="4" t="s">
        <v>22</v>
      </c>
      <c r="L277" s="9" t="s">
        <v>31</v>
      </c>
      <c r="M277" s="7" t="s">
        <v>1566</v>
      </c>
      <c r="N277" s="4" t="s">
        <v>1567</v>
      </c>
      <c r="O277" s="8">
        <v>40000000</v>
      </c>
      <c r="P277" s="9" t="s">
        <v>839</v>
      </c>
      <c r="Q277" s="10">
        <f>VLOOKUP(A277,'[1]Informe Contratación 2019'!$B$3:$G$810,6,0)</f>
        <v>43503</v>
      </c>
      <c r="R277" s="10">
        <f>VLOOKUP(A277,'[1]Informe Contratación 2019'!$B$3:$I$1008,8,0)</f>
        <v>43744</v>
      </c>
    </row>
    <row r="278" spans="1:18" ht="71.25" x14ac:dyDescent="0.25">
      <c r="A278" s="4">
        <v>815144</v>
      </c>
      <c r="B278" s="4" t="s">
        <v>955</v>
      </c>
      <c r="C278" s="4" t="s">
        <v>964</v>
      </c>
      <c r="D278" s="4" t="s">
        <v>965</v>
      </c>
      <c r="E278" s="4" t="s">
        <v>19</v>
      </c>
      <c r="F278" s="5" t="s">
        <v>63</v>
      </c>
      <c r="G278" s="4" t="s">
        <v>20</v>
      </c>
      <c r="H278" s="6" t="s">
        <v>967</v>
      </c>
      <c r="I278" s="4">
        <v>0.6</v>
      </c>
      <c r="J278" s="4">
        <f t="shared" si="8"/>
        <v>0.6</v>
      </c>
      <c r="K278" s="4" t="s">
        <v>22</v>
      </c>
      <c r="L278" s="9" t="s">
        <v>613</v>
      </c>
      <c r="M278" s="7" t="s">
        <v>1566</v>
      </c>
      <c r="N278" s="4" t="s">
        <v>1567</v>
      </c>
      <c r="O278" s="8">
        <v>28000000</v>
      </c>
      <c r="P278" s="9" t="s">
        <v>614</v>
      </c>
      <c r="Q278" s="10">
        <f>VLOOKUP(A278,'[1]Informe Contratación 2019'!$B$3:$G$810,6,0)</f>
        <v>43507</v>
      </c>
      <c r="R278" s="10">
        <f>VLOOKUP(A278,'[1]Informe Contratación 2019'!$B$3:$I$1008,8,0)</f>
        <v>43718</v>
      </c>
    </row>
    <row r="279" spans="1:18" ht="42.75" x14ac:dyDescent="0.25">
      <c r="A279" s="4">
        <v>815177</v>
      </c>
      <c r="B279" s="4" t="s">
        <v>966</v>
      </c>
      <c r="C279" s="4" t="s">
        <v>977</v>
      </c>
      <c r="D279" s="4" t="s">
        <v>978</v>
      </c>
      <c r="E279" s="4" t="s">
        <v>19</v>
      </c>
      <c r="F279" s="5" t="s">
        <v>63</v>
      </c>
      <c r="G279" s="4" t="s">
        <v>20</v>
      </c>
      <c r="H279" s="6" t="s">
        <v>137</v>
      </c>
      <c r="I279" s="4">
        <v>6.5</v>
      </c>
      <c r="J279" s="4">
        <f t="shared" si="8"/>
        <v>6.5</v>
      </c>
      <c r="K279" s="4" t="s">
        <v>22</v>
      </c>
      <c r="L279" s="9" t="s">
        <v>546</v>
      </c>
      <c r="M279" s="7" t="s">
        <v>1566</v>
      </c>
      <c r="N279" s="4" t="s">
        <v>1567</v>
      </c>
      <c r="O279" s="8">
        <v>16000000</v>
      </c>
      <c r="P279" s="9" t="s">
        <v>980</v>
      </c>
      <c r="Q279" s="10">
        <f>VLOOKUP(A279,'[1]Informe Contratación 2019'!$B$3:$G$810,6,0)</f>
        <v>43504</v>
      </c>
      <c r="R279" s="10">
        <f>VLOOKUP(A279,'[1]Informe Contratación 2019'!$B$3:$I$1008,8,0)</f>
        <v>43745</v>
      </c>
    </row>
    <row r="280" spans="1:18" ht="42.75" x14ac:dyDescent="0.25">
      <c r="A280" s="4">
        <v>815586</v>
      </c>
      <c r="B280" s="4" t="s">
        <v>1559</v>
      </c>
      <c r="C280" s="4" t="s">
        <v>1405</v>
      </c>
      <c r="D280" s="4" t="s">
        <v>1406</v>
      </c>
      <c r="E280" s="4" t="s">
        <v>19</v>
      </c>
      <c r="F280" s="5"/>
      <c r="G280" s="4"/>
      <c r="H280" s="6" t="s">
        <v>137</v>
      </c>
      <c r="I280" s="4"/>
      <c r="J280" s="4">
        <f t="shared" si="8"/>
        <v>0</v>
      </c>
      <c r="K280" s="4" t="s">
        <v>22</v>
      </c>
      <c r="L280" s="9" t="s">
        <v>546</v>
      </c>
      <c r="M280" s="7" t="s">
        <v>1566</v>
      </c>
      <c r="N280" s="4" t="s">
        <v>1567</v>
      </c>
      <c r="O280" s="8">
        <v>14000000</v>
      </c>
      <c r="P280" s="9" t="s">
        <v>735</v>
      </c>
      <c r="Q280" s="10">
        <f>VLOOKUP(A280,'[1]Informe Contratación 2019'!$B$3:$G$810,6,0)</f>
        <v>43535</v>
      </c>
      <c r="R280" s="10">
        <f>VLOOKUP(A280,'[1]Informe Contratación 2019'!$B$3:$I$1008,8,0)</f>
        <v>43718</v>
      </c>
    </row>
    <row r="281" spans="1:18" ht="42.75" x14ac:dyDescent="0.25">
      <c r="A281" s="4">
        <v>816458</v>
      </c>
      <c r="B281" s="4" t="s">
        <v>947</v>
      </c>
      <c r="C281" s="4" t="s">
        <v>957</v>
      </c>
      <c r="D281" s="4" t="s">
        <v>958</v>
      </c>
      <c r="E281" s="4" t="s">
        <v>19</v>
      </c>
      <c r="F281" s="5" t="s">
        <v>63</v>
      </c>
      <c r="G281" s="4" t="s">
        <v>20</v>
      </c>
      <c r="H281" s="6" t="s">
        <v>44</v>
      </c>
      <c r="I281" s="4">
        <v>9.5</v>
      </c>
      <c r="J281" s="4">
        <f t="shared" si="8"/>
        <v>9.5</v>
      </c>
      <c r="K281" s="4" t="s">
        <v>22</v>
      </c>
      <c r="L281" s="9" t="s">
        <v>84</v>
      </c>
      <c r="M281" s="7" t="s">
        <v>1566</v>
      </c>
      <c r="N281" s="4" t="s">
        <v>1567</v>
      </c>
      <c r="O281" s="8">
        <v>35000000</v>
      </c>
      <c r="P281" s="9" t="s">
        <v>960</v>
      </c>
      <c r="Q281" s="10">
        <f>VLOOKUP(A281,'[1]Informe Contratación 2019'!$B$3:$G$810,6,0)</f>
        <v>43507</v>
      </c>
      <c r="R281" s="10">
        <f>VLOOKUP(A281,'[1]Informe Contratación 2019'!$B$3:$I$1008,8,0)</f>
        <v>43718</v>
      </c>
    </row>
    <row r="282" spans="1:18" ht="71.25" x14ac:dyDescent="0.25">
      <c r="A282" s="4">
        <v>817203</v>
      </c>
      <c r="B282" s="4" t="s">
        <v>951</v>
      </c>
      <c r="C282" s="4" t="s">
        <v>961</v>
      </c>
      <c r="D282" s="4" t="s">
        <v>962</v>
      </c>
      <c r="E282" s="4" t="s">
        <v>19</v>
      </c>
      <c r="F282" s="5" t="s">
        <v>561</v>
      </c>
      <c r="G282" s="4" t="s">
        <v>668</v>
      </c>
      <c r="H282" s="6" t="s">
        <v>223</v>
      </c>
      <c r="I282" s="4">
        <v>10.1</v>
      </c>
      <c r="J282" s="4">
        <f t="shared" si="8"/>
        <v>10.1</v>
      </c>
      <c r="K282" s="4" t="s">
        <v>22</v>
      </c>
      <c r="L282" s="9" t="s">
        <v>264</v>
      </c>
      <c r="M282" s="7" t="s">
        <v>1566</v>
      </c>
      <c r="N282" s="4" t="s">
        <v>1567</v>
      </c>
      <c r="O282" s="8">
        <v>49000000</v>
      </c>
      <c r="P282" s="9" t="s">
        <v>575</v>
      </c>
      <c r="Q282" s="10">
        <f>VLOOKUP(A282,'[1]Informe Contratación 2019'!$B$3:$G$810,6,0)</f>
        <v>43507</v>
      </c>
      <c r="R282" s="10">
        <f>VLOOKUP(A282,'[1]Informe Contratación 2019'!$B$3:$I$1008,8,0)</f>
        <v>43718</v>
      </c>
    </row>
    <row r="283" spans="1:18" ht="42.75" x14ac:dyDescent="0.25">
      <c r="A283" s="4">
        <v>818617</v>
      </c>
      <c r="B283" s="4" t="s">
        <v>868</v>
      </c>
      <c r="C283" s="4" t="s">
        <v>878</v>
      </c>
      <c r="D283" s="4" t="s">
        <v>879</v>
      </c>
      <c r="E283" s="4" t="s">
        <v>19</v>
      </c>
      <c r="F283" s="5" t="s">
        <v>463</v>
      </c>
      <c r="G283" s="4" t="s">
        <v>881</v>
      </c>
      <c r="H283" s="6" t="s">
        <v>137</v>
      </c>
      <c r="I283" s="4">
        <v>7.1</v>
      </c>
      <c r="J283" s="4">
        <f t="shared" si="8"/>
        <v>7.1</v>
      </c>
      <c r="K283" s="4" t="s">
        <v>22</v>
      </c>
      <c r="L283" s="9" t="s">
        <v>546</v>
      </c>
      <c r="M283" s="7" t="s">
        <v>1566</v>
      </c>
      <c r="N283" s="4" t="s">
        <v>1567</v>
      </c>
      <c r="O283" s="8">
        <v>14000000</v>
      </c>
      <c r="P283" s="9" t="s">
        <v>735</v>
      </c>
      <c r="Q283" s="10">
        <f>VLOOKUP(A283,'[1]Informe Contratación 2019'!$B$3:$G$810,6,0)</f>
        <v>43507</v>
      </c>
      <c r="R283" s="10">
        <f>VLOOKUP(A283,'[1]Informe Contratación 2019'!$B$3:$I$1008,8,0)</f>
        <v>43718</v>
      </c>
    </row>
    <row r="284" spans="1:18" ht="42.75" x14ac:dyDescent="0.25">
      <c r="A284" s="4">
        <v>819017</v>
      </c>
      <c r="B284" s="4" t="s">
        <v>915</v>
      </c>
      <c r="C284" s="4" t="s">
        <v>47</v>
      </c>
      <c r="D284" s="4" t="s">
        <v>926</v>
      </c>
      <c r="E284" s="4" t="s">
        <v>19</v>
      </c>
      <c r="F284" s="5" t="s">
        <v>20</v>
      </c>
      <c r="G284" s="4" t="s">
        <v>20</v>
      </c>
      <c r="H284" s="6" t="s">
        <v>137</v>
      </c>
      <c r="I284" s="4"/>
      <c r="J284" s="4"/>
      <c r="K284" s="4" t="s">
        <v>22</v>
      </c>
      <c r="L284" s="9" t="s">
        <v>546</v>
      </c>
      <c r="M284" s="7" t="s">
        <v>1566</v>
      </c>
      <c r="N284" s="4" t="s">
        <v>1567</v>
      </c>
      <c r="O284" s="8">
        <v>14000000</v>
      </c>
      <c r="P284" s="9" t="s">
        <v>735</v>
      </c>
      <c r="Q284" s="10">
        <f>VLOOKUP(A284,'[1]Informe Contratación 2019'!$B$3:$G$810,6,0)</f>
        <v>43497</v>
      </c>
      <c r="R284" s="10">
        <f>VLOOKUP(A284,'[1]Informe Contratación 2019'!$B$3:$I$1008,8,0)</f>
        <v>43718</v>
      </c>
    </row>
    <row r="285" spans="1:18" ht="42.75" x14ac:dyDescent="0.25">
      <c r="A285" s="4">
        <v>819251</v>
      </c>
      <c r="B285" s="4" t="s">
        <v>897</v>
      </c>
      <c r="C285" s="4" t="s">
        <v>905</v>
      </c>
      <c r="D285" s="4" t="s">
        <v>906</v>
      </c>
      <c r="E285" s="4" t="s">
        <v>19</v>
      </c>
      <c r="F285" s="5" t="s">
        <v>403</v>
      </c>
      <c r="G285" s="4" t="s">
        <v>908</v>
      </c>
      <c r="H285" s="6" t="s">
        <v>137</v>
      </c>
      <c r="I285" s="4">
        <v>1.1100000000000001</v>
      </c>
      <c r="J285" s="4">
        <f t="shared" ref="J285:J328" si="9">+I285</f>
        <v>1.1100000000000001</v>
      </c>
      <c r="K285" s="4" t="s">
        <v>22</v>
      </c>
      <c r="L285" s="9" t="s">
        <v>546</v>
      </c>
      <c r="M285" s="7" t="s">
        <v>1566</v>
      </c>
      <c r="N285" s="4" t="s">
        <v>1567</v>
      </c>
      <c r="O285" s="8">
        <v>14000000</v>
      </c>
      <c r="P285" s="9" t="s">
        <v>735</v>
      </c>
      <c r="Q285" s="10">
        <f>VLOOKUP(A285,'[1]Informe Contratación 2019'!$B$3:$G$810,6,0)</f>
        <v>43507</v>
      </c>
      <c r="R285" s="10">
        <f>VLOOKUP(A285,'[1]Informe Contratación 2019'!$B$3:$I$1008,8,0)</f>
        <v>43718</v>
      </c>
    </row>
    <row r="286" spans="1:18" ht="42.75" x14ac:dyDescent="0.25">
      <c r="A286" s="4">
        <v>819528</v>
      </c>
      <c r="B286" s="4" t="s">
        <v>919</v>
      </c>
      <c r="C286" s="4" t="s">
        <v>928</v>
      </c>
      <c r="D286" s="4" t="s">
        <v>929</v>
      </c>
      <c r="E286" s="4" t="s">
        <v>19</v>
      </c>
      <c r="F286" s="5" t="s">
        <v>63</v>
      </c>
      <c r="G286" s="4" t="s">
        <v>20</v>
      </c>
      <c r="H286" s="6" t="s">
        <v>137</v>
      </c>
      <c r="I286" s="4">
        <v>3.9</v>
      </c>
      <c r="J286" s="4">
        <f t="shared" si="9"/>
        <v>3.9</v>
      </c>
      <c r="K286" s="4" t="s">
        <v>22</v>
      </c>
      <c r="L286" s="9" t="s">
        <v>687</v>
      </c>
      <c r="M286" s="7" t="s">
        <v>1566</v>
      </c>
      <c r="N286" s="4" t="s">
        <v>1567</v>
      </c>
      <c r="O286" s="8">
        <v>15260000</v>
      </c>
      <c r="P286" s="9" t="s">
        <v>931</v>
      </c>
      <c r="Q286" s="10">
        <f>VLOOKUP(A286,'[1]Informe Contratación 2019'!$B$3:$G$810,6,0)</f>
        <v>43507</v>
      </c>
      <c r="R286" s="10">
        <f>VLOOKUP(A286,'[1]Informe Contratación 2019'!$B$3:$I$1008,8,0)</f>
        <v>43718</v>
      </c>
    </row>
    <row r="287" spans="1:18" ht="71.25" x14ac:dyDescent="0.25">
      <c r="A287" s="4">
        <v>819529</v>
      </c>
      <c r="B287" s="4" t="s">
        <v>940</v>
      </c>
      <c r="C287" s="4" t="s">
        <v>949</v>
      </c>
      <c r="D287" s="4" t="s">
        <v>950</v>
      </c>
      <c r="E287" s="4" t="s">
        <v>19</v>
      </c>
      <c r="F287" s="5" t="s">
        <v>920</v>
      </c>
      <c r="G287" s="4" t="s">
        <v>952</v>
      </c>
      <c r="H287" s="6" t="s">
        <v>234</v>
      </c>
      <c r="I287" s="4">
        <v>30.6</v>
      </c>
      <c r="J287" s="4">
        <f t="shared" si="9"/>
        <v>30.6</v>
      </c>
      <c r="K287" s="4" t="s">
        <v>22</v>
      </c>
      <c r="L287" s="9" t="s">
        <v>145</v>
      </c>
      <c r="M287" s="7" t="s">
        <v>1566</v>
      </c>
      <c r="N287" s="4" t="s">
        <v>1567</v>
      </c>
      <c r="O287" s="8">
        <v>70000000</v>
      </c>
      <c r="P287" s="9" t="s">
        <v>335</v>
      </c>
      <c r="Q287" s="10">
        <f>VLOOKUP(A287,'[1]Informe Contratación 2019'!$B$3:$G$810,6,0)</f>
        <v>43507</v>
      </c>
      <c r="R287" s="10">
        <f>VLOOKUP(A287,'[1]Informe Contratación 2019'!$B$3:$I$1008,8,0)</f>
        <v>43718</v>
      </c>
    </row>
    <row r="288" spans="1:18" ht="71.25" x14ac:dyDescent="0.25">
      <c r="A288" s="4">
        <v>819920</v>
      </c>
      <c r="B288" s="4" t="s">
        <v>900</v>
      </c>
      <c r="C288" s="4" t="s">
        <v>909</v>
      </c>
      <c r="D288" s="4" t="s">
        <v>910</v>
      </c>
      <c r="E288" s="4" t="s">
        <v>19</v>
      </c>
      <c r="F288" s="5" t="s">
        <v>98</v>
      </c>
      <c r="G288" s="4" t="s">
        <v>43</v>
      </c>
      <c r="H288" s="6" t="s">
        <v>912</v>
      </c>
      <c r="I288" s="4">
        <v>0.11</v>
      </c>
      <c r="J288" s="4">
        <f t="shared" si="9"/>
        <v>0.11</v>
      </c>
      <c r="K288" s="4" t="s">
        <v>22</v>
      </c>
      <c r="L288" s="9" t="s">
        <v>154</v>
      </c>
      <c r="M288" s="7" t="s">
        <v>1566</v>
      </c>
      <c r="N288" s="4" t="s">
        <v>1567</v>
      </c>
      <c r="O288" s="8">
        <v>29050000</v>
      </c>
      <c r="P288" s="9" t="s">
        <v>913</v>
      </c>
      <c r="Q288" s="10">
        <f>VLOOKUP(A288,'[1]Informe Contratación 2019'!$B$3:$G$810,6,0)</f>
        <v>43507</v>
      </c>
      <c r="R288" s="10">
        <f>VLOOKUP(A288,'[1]Informe Contratación 2019'!$B$3:$I$1008,8,0)</f>
        <v>43718</v>
      </c>
    </row>
    <row r="289" spans="1:18" ht="42.75" x14ac:dyDescent="0.25">
      <c r="A289" s="4">
        <v>820048</v>
      </c>
      <c r="B289" s="4" t="s">
        <v>936</v>
      </c>
      <c r="C289" s="4" t="s">
        <v>945</v>
      </c>
      <c r="D289" s="4" t="s">
        <v>946</v>
      </c>
      <c r="E289" s="4" t="s">
        <v>19</v>
      </c>
      <c r="F289" s="5" t="s">
        <v>63</v>
      </c>
      <c r="G289" s="4" t="s">
        <v>20</v>
      </c>
      <c r="H289" s="6" t="s">
        <v>415</v>
      </c>
      <c r="I289" s="4">
        <v>13.1</v>
      </c>
      <c r="J289" s="4">
        <f t="shared" si="9"/>
        <v>13.1</v>
      </c>
      <c r="K289" s="4" t="s">
        <v>22</v>
      </c>
      <c r="L289" s="9" t="s">
        <v>721</v>
      </c>
      <c r="M289" s="7" t="s">
        <v>1566</v>
      </c>
      <c r="N289" s="4" t="s">
        <v>1567</v>
      </c>
      <c r="O289" s="8">
        <v>63000000</v>
      </c>
      <c r="P289" s="9" t="s">
        <v>948</v>
      </c>
      <c r="Q289" s="10">
        <f>VLOOKUP(A289,'[1]Informe Contratación 2019'!$B$3:$G$810,6,0)</f>
        <v>43507</v>
      </c>
      <c r="R289" s="10">
        <f>VLOOKUP(A289,'[1]Informe Contratación 2019'!$B$3:$I$1008,8,0)</f>
        <v>43718</v>
      </c>
    </row>
    <row r="290" spans="1:18" ht="71.25" x14ac:dyDescent="0.25">
      <c r="A290" s="4">
        <v>825242</v>
      </c>
      <c r="B290" s="4" t="s">
        <v>907</v>
      </c>
      <c r="C290" s="4" t="s">
        <v>917</v>
      </c>
      <c r="D290" s="4" t="s">
        <v>918</v>
      </c>
      <c r="E290" s="4" t="s">
        <v>19</v>
      </c>
      <c r="F290" s="5" t="s">
        <v>920</v>
      </c>
      <c r="G290" s="4" t="s">
        <v>921</v>
      </c>
      <c r="H290" s="6" t="s">
        <v>279</v>
      </c>
      <c r="I290" s="4">
        <v>11.2</v>
      </c>
      <c r="J290" s="4">
        <f t="shared" si="9"/>
        <v>11.2</v>
      </c>
      <c r="K290" s="4" t="s">
        <v>22</v>
      </c>
      <c r="L290" s="9" t="s">
        <v>264</v>
      </c>
      <c r="M290" s="7" t="s">
        <v>1566</v>
      </c>
      <c r="N290" s="4" t="s">
        <v>1567</v>
      </c>
      <c r="O290" s="8">
        <v>49000000</v>
      </c>
      <c r="P290" s="9" t="s">
        <v>575</v>
      </c>
      <c r="Q290" s="10">
        <f>VLOOKUP(A290,'[1]Informe Contratación 2019'!$B$3:$G$810,6,0)</f>
        <v>43509</v>
      </c>
      <c r="R290" s="10">
        <f>VLOOKUP(A290,'[1]Informe Contratación 2019'!$B$3:$I$1008,8,0)</f>
        <v>43720</v>
      </c>
    </row>
    <row r="291" spans="1:18" ht="71.25" x14ac:dyDescent="0.25">
      <c r="A291" s="4">
        <v>827193</v>
      </c>
      <c r="B291" s="4" t="s">
        <v>858</v>
      </c>
      <c r="C291" s="4" t="s">
        <v>866</v>
      </c>
      <c r="D291" s="4" t="s">
        <v>867</v>
      </c>
      <c r="E291" s="4" t="s">
        <v>19</v>
      </c>
      <c r="F291" s="5" t="s">
        <v>63</v>
      </c>
      <c r="G291" s="4" t="s">
        <v>20</v>
      </c>
      <c r="H291" s="6" t="s">
        <v>44</v>
      </c>
      <c r="I291" s="4">
        <v>11.7</v>
      </c>
      <c r="J291" s="4">
        <f t="shared" si="9"/>
        <v>11.7</v>
      </c>
      <c r="K291" s="4" t="s">
        <v>22</v>
      </c>
      <c r="L291" s="9" t="s">
        <v>70</v>
      </c>
      <c r="M291" s="7" t="s">
        <v>1566</v>
      </c>
      <c r="N291" s="4" t="s">
        <v>1567</v>
      </c>
      <c r="O291" s="8">
        <v>35000000</v>
      </c>
      <c r="P291" s="9" t="s">
        <v>71</v>
      </c>
      <c r="Q291" s="10">
        <f>VLOOKUP(A291,'[1]Informe Contratación 2019'!$B$3:$G$810,6,0)</f>
        <v>43511</v>
      </c>
      <c r="R291" s="10">
        <f>VLOOKUP(A291,'[1]Informe Contratación 2019'!$B$3:$I$1008,8,0)</f>
        <v>43722</v>
      </c>
    </row>
    <row r="292" spans="1:18" ht="42.75" x14ac:dyDescent="0.25">
      <c r="A292" s="4">
        <v>827578</v>
      </c>
      <c r="B292" s="4" t="s">
        <v>765</v>
      </c>
      <c r="C292" s="4" t="s">
        <v>777</v>
      </c>
      <c r="D292" s="4" t="s">
        <v>778</v>
      </c>
      <c r="E292" s="4" t="s">
        <v>19</v>
      </c>
      <c r="F292" s="5" t="s">
        <v>98</v>
      </c>
      <c r="G292" s="4" t="s">
        <v>780</v>
      </c>
      <c r="H292" s="6" t="s">
        <v>44</v>
      </c>
      <c r="I292" s="4">
        <v>6.1</v>
      </c>
      <c r="J292" s="4">
        <f t="shared" si="9"/>
        <v>6.1</v>
      </c>
      <c r="K292" s="4" t="s">
        <v>22</v>
      </c>
      <c r="L292" s="9" t="s">
        <v>84</v>
      </c>
      <c r="M292" s="7" t="s">
        <v>1566</v>
      </c>
      <c r="N292" s="4" t="s">
        <v>1567</v>
      </c>
      <c r="O292" s="8">
        <v>35000000</v>
      </c>
      <c r="P292" s="9" t="s">
        <v>781</v>
      </c>
      <c r="Q292" s="10">
        <f>VLOOKUP(A292,'[1]Informe Contratación 2019'!$B$3:$G$810,6,0)</f>
        <v>43509</v>
      </c>
      <c r="R292" s="10">
        <f>VLOOKUP(A292,'[1]Informe Contratación 2019'!$B$3:$I$1008,8,0)</f>
        <v>43720</v>
      </c>
    </row>
    <row r="293" spans="1:18" ht="42.75" x14ac:dyDescent="0.25">
      <c r="A293" s="4">
        <v>828150</v>
      </c>
      <c r="B293" s="4" t="s">
        <v>838</v>
      </c>
      <c r="C293" s="4" t="s">
        <v>847</v>
      </c>
      <c r="D293" s="4" t="s">
        <v>848</v>
      </c>
      <c r="E293" s="4" t="s">
        <v>19</v>
      </c>
      <c r="F293" s="5" t="s">
        <v>63</v>
      </c>
      <c r="G293" s="4" t="s">
        <v>20</v>
      </c>
      <c r="H293" s="6" t="s">
        <v>137</v>
      </c>
      <c r="I293" s="4">
        <v>0</v>
      </c>
      <c r="J293" s="4">
        <f t="shared" si="9"/>
        <v>0</v>
      </c>
      <c r="K293" s="4" t="s">
        <v>22</v>
      </c>
      <c r="L293" s="9" t="s">
        <v>546</v>
      </c>
      <c r="M293" s="7" t="s">
        <v>1566</v>
      </c>
      <c r="N293" s="4" t="s">
        <v>1567</v>
      </c>
      <c r="O293" s="8">
        <v>12000000</v>
      </c>
      <c r="P293" s="9" t="s">
        <v>850</v>
      </c>
      <c r="Q293" s="10">
        <f>VLOOKUP(A293,'[1]Informe Contratación 2019'!$B$3:$G$810,6,0)</f>
        <v>43509</v>
      </c>
      <c r="R293" s="10">
        <f>VLOOKUP(A293,'[1]Informe Contratación 2019'!$B$3:$I$1008,8,0)</f>
        <v>43720</v>
      </c>
    </row>
    <row r="294" spans="1:18" ht="42.75" x14ac:dyDescent="0.25">
      <c r="A294" s="4">
        <v>828375</v>
      </c>
      <c r="B294" s="4" t="s">
        <v>834</v>
      </c>
      <c r="C294" s="4" t="s">
        <v>844</v>
      </c>
      <c r="D294" s="4" t="s">
        <v>845</v>
      </c>
      <c r="E294" s="4" t="s">
        <v>19</v>
      </c>
      <c r="F294" s="5" t="s">
        <v>63</v>
      </c>
      <c r="G294" s="4" t="s">
        <v>20</v>
      </c>
      <c r="H294" s="6" t="s">
        <v>137</v>
      </c>
      <c r="I294" s="4">
        <v>0</v>
      </c>
      <c r="J294" s="4">
        <f t="shared" si="9"/>
        <v>0</v>
      </c>
      <c r="K294" s="4" t="s">
        <v>22</v>
      </c>
      <c r="L294" s="9" t="s">
        <v>546</v>
      </c>
      <c r="M294" s="7" t="s">
        <v>1566</v>
      </c>
      <c r="N294" s="4" t="s">
        <v>1567</v>
      </c>
      <c r="O294" s="8">
        <v>14000000</v>
      </c>
      <c r="P294" s="9" t="s">
        <v>735</v>
      </c>
      <c r="Q294" s="10">
        <f>VLOOKUP(A294,'[1]Informe Contratación 2019'!$B$3:$G$810,6,0)</f>
        <v>43509</v>
      </c>
      <c r="R294" s="10">
        <f>VLOOKUP(A294,'[1]Informe Contratación 2019'!$B$3:$I$1008,8,0)</f>
        <v>43720</v>
      </c>
    </row>
    <row r="295" spans="1:18" ht="71.25" x14ac:dyDescent="0.25">
      <c r="A295" s="4">
        <v>828420</v>
      </c>
      <c r="B295" s="4" t="s">
        <v>849</v>
      </c>
      <c r="C295" s="4" t="s">
        <v>860</v>
      </c>
      <c r="D295" s="4" t="s">
        <v>861</v>
      </c>
      <c r="E295" s="4" t="s">
        <v>19</v>
      </c>
      <c r="F295" s="5" t="s">
        <v>63</v>
      </c>
      <c r="G295" s="4" t="s">
        <v>20</v>
      </c>
      <c r="H295" s="6" t="s">
        <v>234</v>
      </c>
      <c r="I295" s="4">
        <v>13.9</v>
      </c>
      <c r="J295" s="4">
        <f t="shared" si="9"/>
        <v>13.9</v>
      </c>
      <c r="K295" s="4" t="s">
        <v>22</v>
      </c>
      <c r="L295" s="9" t="s">
        <v>264</v>
      </c>
      <c r="M295" s="7" t="s">
        <v>1566</v>
      </c>
      <c r="N295" s="4" t="s">
        <v>1567</v>
      </c>
      <c r="O295" s="8">
        <v>56000000</v>
      </c>
      <c r="P295" s="9" t="s">
        <v>575</v>
      </c>
      <c r="Q295" s="10">
        <f>VLOOKUP(A295,'[1]Informe Contratación 2019'!$B$3:$G$810,6,0)</f>
        <v>43510</v>
      </c>
      <c r="R295" s="10">
        <f>VLOOKUP(A295,'[1]Informe Contratación 2019'!$B$3:$I$1008,8,0)</f>
        <v>43721</v>
      </c>
    </row>
    <row r="296" spans="1:18" ht="57" x14ac:dyDescent="0.25">
      <c r="A296" s="4">
        <v>828538</v>
      </c>
      <c r="B296" s="4" t="s">
        <v>865</v>
      </c>
      <c r="C296" s="4" t="s">
        <v>873</v>
      </c>
      <c r="D296" s="4" t="s">
        <v>874</v>
      </c>
      <c r="E296" s="4" t="s">
        <v>19</v>
      </c>
      <c r="F296" s="5" t="s">
        <v>750</v>
      </c>
      <c r="G296" s="4" t="s">
        <v>876</v>
      </c>
      <c r="H296" s="6" t="s">
        <v>270</v>
      </c>
      <c r="I296" s="4">
        <v>3.6</v>
      </c>
      <c r="J296" s="4">
        <f t="shared" si="9"/>
        <v>3.6</v>
      </c>
      <c r="K296" s="4" t="s">
        <v>22</v>
      </c>
      <c r="L296" s="9" t="s">
        <v>145</v>
      </c>
      <c r="M296" s="7" t="s">
        <v>1566</v>
      </c>
      <c r="N296" s="4" t="s">
        <v>1567</v>
      </c>
      <c r="O296" s="8">
        <v>17500000</v>
      </c>
      <c r="P296" s="9" t="s">
        <v>877</v>
      </c>
      <c r="Q296" s="10">
        <f>VLOOKUP(A296,'[1]Informe Contratación 2019'!$B$3:$G$810,6,0)</f>
        <v>43509</v>
      </c>
      <c r="R296" s="10">
        <f>VLOOKUP(A296,'[1]Informe Contratación 2019'!$B$3:$I$1008,8,0)</f>
        <v>43720</v>
      </c>
    </row>
    <row r="297" spans="1:18" ht="42.75" x14ac:dyDescent="0.25">
      <c r="A297" s="4">
        <v>828568</v>
      </c>
      <c r="B297" s="4" t="s">
        <v>1557</v>
      </c>
      <c r="C297" s="4" t="s">
        <v>1400</v>
      </c>
      <c r="D297" s="4" t="s">
        <v>1401</v>
      </c>
      <c r="E297" s="4" t="s">
        <v>19</v>
      </c>
      <c r="F297" s="5" t="s">
        <v>55</v>
      </c>
      <c r="G297" s="4" t="s">
        <v>20</v>
      </c>
      <c r="H297" s="6" t="s">
        <v>1207</v>
      </c>
      <c r="I297" s="4">
        <v>30</v>
      </c>
      <c r="J297" s="4">
        <f t="shared" si="9"/>
        <v>30</v>
      </c>
      <c r="K297" s="4" t="s">
        <v>22</v>
      </c>
      <c r="L297" s="9" t="s">
        <v>84</v>
      </c>
      <c r="M297" s="7" t="s">
        <v>1566</v>
      </c>
      <c r="N297" s="4" t="s">
        <v>1567</v>
      </c>
      <c r="O297" s="8">
        <v>50400000</v>
      </c>
      <c r="P297" s="9" t="s">
        <v>92</v>
      </c>
      <c r="Q297" s="10">
        <f>VLOOKUP(A297,'[1]Informe Contratación 2019'!$B$3:$G$810,6,0)</f>
        <v>43509</v>
      </c>
      <c r="R297" s="10">
        <f>VLOOKUP(A297,'[1]Informe Contratación 2019'!$B$3:$I$1008,8,0)</f>
        <v>43720</v>
      </c>
    </row>
    <row r="298" spans="1:18" ht="42.75" x14ac:dyDescent="0.25">
      <c r="A298" s="4">
        <v>828611</v>
      </c>
      <c r="B298" s="4" t="s">
        <v>846</v>
      </c>
      <c r="C298" s="4" t="s">
        <v>856</v>
      </c>
      <c r="D298" s="4" t="s">
        <v>857</v>
      </c>
      <c r="E298" s="4" t="s">
        <v>19</v>
      </c>
      <c r="F298" s="5" t="s">
        <v>63</v>
      </c>
      <c r="G298" s="4" t="s">
        <v>20</v>
      </c>
      <c r="H298" s="6" t="s">
        <v>137</v>
      </c>
      <c r="I298" s="4">
        <v>11.11</v>
      </c>
      <c r="J298" s="4">
        <f t="shared" si="9"/>
        <v>11.11</v>
      </c>
      <c r="K298" s="4" t="s">
        <v>22</v>
      </c>
      <c r="L298" s="9" t="s">
        <v>546</v>
      </c>
      <c r="M298" s="7" t="s">
        <v>1566</v>
      </c>
      <c r="N298" s="4" t="s">
        <v>1567</v>
      </c>
      <c r="O298" s="8">
        <v>14000000</v>
      </c>
      <c r="P298" s="9" t="s">
        <v>859</v>
      </c>
      <c r="Q298" s="10">
        <f>VLOOKUP(A298,'[1]Informe Contratación 2019'!$B$3:$G$810,6,0)</f>
        <v>43509</v>
      </c>
      <c r="R298" s="10">
        <f>VLOOKUP(A298,'[1]Informe Contratación 2019'!$B$3:$I$1008,8,0)</f>
        <v>43720</v>
      </c>
    </row>
    <row r="299" spans="1:18" ht="42.75" x14ac:dyDescent="0.25">
      <c r="A299" s="4">
        <v>828619</v>
      </c>
      <c r="B299" s="4" t="s">
        <v>831</v>
      </c>
      <c r="C299" s="4" t="s">
        <v>840</v>
      </c>
      <c r="D299" s="4" t="s">
        <v>841</v>
      </c>
      <c r="E299" s="4" t="s">
        <v>19</v>
      </c>
      <c r="F299" s="5" t="s">
        <v>63</v>
      </c>
      <c r="G299" s="4" t="s">
        <v>20</v>
      </c>
      <c r="H299" s="6" t="s">
        <v>137</v>
      </c>
      <c r="I299" s="4">
        <v>0.6</v>
      </c>
      <c r="J299" s="4">
        <f t="shared" si="9"/>
        <v>0.6</v>
      </c>
      <c r="K299" s="4" t="s">
        <v>22</v>
      </c>
      <c r="L299" s="9" t="s">
        <v>546</v>
      </c>
      <c r="M299" s="7" t="s">
        <v>1566</v>
      </c>
      <c r="N299" s="4" t="s">
        <v>1567</v>
      </c>
      <c r="O299" s="8">
        <v>17500000</v>
      </c>
      <c r="P299" s="9" t="s">
        <v>843</v>
      </c>
      <c r="Q299" s="10">
        <f>VLOOKUP(A299,'[1]Informe Contratación 2019'!$B$3:$G$810,6,0)</f>
        <v>43509</v>
      </c>
      <c r="R299" s="10">
        <f>VLOOKUP(A299,'[1]Informe Contratación 2019'!$B$3:$I$1008,8,0)</f>
        <v>43720</v>
      </c>
    </row>
    <row r="300" spans="1:18" ht="42.75" x14ac:dyDescent="0.25">
      <c r="A300" s="4">
        <v>828710</v>
      </c>
      <c r="B300" s="4" t="s">
        <v>862</v>
      </c>
      <c r="C300" s="4" t="s">
        <v>869</v>
      </c>
      <c r="D300" s="4" t="s">
        <v>870</v>
      </c>
      <c r="E300" s="4" t="s">
        <v>19</v>
      </c>
      <c r="F300" s="5" t="s">
        <v>63</v>
      </c>
      <c r="G300" s="4" t="s">
        <v>20</v>
      </c>
      <c r="H300" s="6" t="s">
        <v>137</v>
      </c>
      <c r="I300" s="4">
        <v>13.1</v>
      </c>
      <c r="J300" s="4">
        <f t="shared" si="9"/>
        <v>13.1</v>
      </c>
      <c r="K300" s="4" t="s">
        <v>22</v>
      </c>
      <c r="L300" s="9" t="s">
        <v>687</v>
      </c>
      <c r="M300" s="7" t="s">
        <v>1566</v>
      </c>
      <c r="N300" s="4" t="s">
        <v>1567</v>
      </c>
      <c r="O300" s="8">
        <v>14000000</v>
      </c>
      <c r="P300" s="9" t="s">
        <v>872</v>
      </c>
      <c r="Q300" s="10">
        <f>VLOOKUP(A300,'[1]Informe Contratación 2019'!$B$3:$G$810,6,0)</f>
        <v>43509</v>
      </c>
      <c r="R300" s="10">
        <f>VLOOKUP(A300,'[1]Informe Contratación 2019'!$B$3:$I$1008,8,0)</f>
        <v>43720</v>
      </c>
    </row>
    <row r="301" spans="1:18" ht="42.75" x14ac:dyDescent="0.25">
      <c r="A301" s="4">
        <v>828855</v>
      </c>
      <c r="B301" s="4" t="s">
        <v>842</v>
      </c>
      <c r="C301" s="4" t="s">
        <v>851</v>
      </c>
      <c r="D301" s="4" t="s">
        <v>852</v>
      </c>
      <c r="E301" s="4" t="s">
        <v>19</v>
      </c>
      <c r="F301" s="5" t="s">
        <v>98</v>
      </c>
      <c r="G301" s="4" t="s">
        <v>854</v>
      </c>
      <c r="H301" s="6" t="s">
        <v>44</v>
      </c>
      <c r="I301" s="4">
        <v>12.7</v>
      </c>
      <c r="J301" s="4">
        <f t="shared" si="9"/>
        <v>12.7</v>
      </c>
      <c r="K301" s="4" t="s">
        <v>22</v>
      </c>
      <c r="L301" s="9" t="s">
        <v>721</v>
      </c>
      <c r="M301" s="7" t="s">
        <v>1566</v>
      </c>
      <c r="N301" s="4" t="s">
        <v>1567</v>
      </c>
      <c r="O301" s="8">
        <v>63000000</v>
      </c>
      <c r="P301" s="9" t="s">
        <v>855</v>
      </c>
      <c r="Q301" s="10">
        <f>VLOOKUP(A301,'[1]Informe Contratación 2019'!$B$3:$G$810,6,0)</f>
        <v>43509</v>
      </c>
      <c r="R301" s="10">
        <f>VLOOKUP(A301,'[1]Informe Contratación 2019'!$B$3:$I$1008,8,0)</f>
        <v>43720</v>
      </c>
    </row>
    <row r="302" spans="1:18" ht="71.25" x14ac:dyDescent="0.25">
      <c r="A302" s="4">
        <v>830121</v>
      </c>
      <c r="B302" s="4" t="s">
        <v>853</v>
      </c>
      <c r="C302" s="4" t="s">
        <v>863</v>
      </c>
      <c r="D302" s="4" t="s">
        <v>864</v>
      </c>
      <c r="E302" s="4" t="s">
        <v>19</v>
      </c>
      <c r="F302" s="5" t="s">
        <v>324</v>
      </c>
      <c r="G302" s="4" t="s">
        <v>20</v>
      </c>
      <c r="H302" s="6" t="s">
        <v>234</v>
      </c>
      <c r="I302" s="4" t="s">
        <v>329</v>
      </c>
      <c r="J302" s="4" t="str">
        <f t="shared" si="9"/>
        <v>NO APLICA</v>
      </c>
      <c r="K302" s="4" t="s">
        <v>22</v>
      </c>
      <c r="L302" s="9" t="s">
        <v>264</v>
      </c>
      <c r="M302" s="7" t="s">
        <v>1566</v>
      </c>
      <c r="N302" s="4" t="s">
        <v>1567</v>
      </c>
      <c r="O302" s="8">
        <v>42000000</v>
      </c>
      <c r="P302" s="9" t="s">
        <v>265</v>
      </c>
      <c r="Q302" s="10">
        <f>VLOOKUP(A302,'[1]Informe Contratación 2019'!$B$3:$G$810,6,0)</f>
        <v>43510</v>
      </c>
      <c r="R302" s="10">
        <f>VLOOKUP(A302,'[1]Informe Contratación 2019'!$B$3:$I$1008,8,0)</f>
        <v>43721</v>
      </c>
    </row>
    <row r="303" spans="1:18" ht="114" x14ac:dyDescent="0.25">
      <c r="A303" s="4">
        <v>830167</v>
      </c>
      <c r="B303" s="4" t="s">
        <v>815</v>
      </c>
      <c r="C303" s="4" t="s">
        <v>824</v>
      </c>
      <c r="D303" s="4" t="s">
        <v>825</v>
      </c>
      <c r="E303" s="4" t="s">
        <v>19</v>
      </c>
      <c r="F303" s="5" t="s">
        <v>257</v>
      </c>
      <c r="G303" s="4" t="s">
        <v>827</v>
      </c>
      <c r="H303" s="6" t="s">
        <v>234</v>
      </c>
      <c r="I303" s="4">
        <v>27.1</v>
      </c>
      <c r="J303" s="4">
        <f t="shared" si="9"/>
        <v>27.1</v>
      </c>
      <c r="K303" s="4" t="s">
        <v>22</v>
      </c>
      <c r="L303" s="9" t="s">
        <v>264</v>
      </c>
      <c r="M303" s="7" t="s">
        <v>1566</v>
      </c>
      <c r="N303" s="4" t="s">
        <v>1567</v>
      </c>
      <c r="O303" s="8">
        <v>70000000</v>
      </c>
      <c r="P303" s="9" t="s">
        <v>828</v>
      </c>
      <c r="Q303" s="10">
        <f>VLOOKUP(A303,'[1]Informe Contratación 2019'!$B$3:$G$810,6,0)</f>
        <v>43510</v>
      </c>
      <c r="R303" s="10">
        <f>VLOOKUP(A303,'[1]Informe Contratación 2019'!$B$3:$I$1008,8,0)</f>
        <v>43721</v>
      </c>
    </row>
    <row r="304" spans="1:18" ht="85.5" x14ac:dyDescent="0.25">
      <c r="A304" s="4">
        <v>830245</v>
      </c>
      <c r="B304" s="4" t="s">
        <v>792</v>
      </c>
      <c r="C304" s="4" t="s">
        <v>1528</v>
      </c>
      <c r="D304" s="4" t="s">
        <v>1529</v>
      </c>
      <c r="E304" s="4" t="s">
        <v>19</v>
      </c>
      <c r="F304" s="5" t="s">
        <v>63</v>
      </c>
      <c r="G304" s="4" t="s">
        <v>20</v>
      </c>
      <c r="H304" s="6" t="s">
        <v>44</v>
      </c>
      <c r="I304" s="4">
        <v>6.8</v>
      </c>
      <c r="J304" s="4">
        <f t="shared" si="9"/>
        <v>6.8</v>
      </c>
      <c r="K304" s="4" t="s">
        <v>22</v>
      </c>
      <c r="L304" s="9" t="s">
        <v>482</v>
      </c>
      <c r="M304" s="7" t="s">
        <v>1566</v>
      </c>
      <c r="N304" s="4" t="s">
        <v>1567</v>
      </c>
      <c r="O304" s="8">
        <v>35000000</v>
      </c>
      <c r="P304" s="9" t="s">
        <v>483</v>
      </c>
      <c r="Q304" s="10">
        <f>VLOOKUP(A304,'[1]Informe Contratación 2019'!$B$3:$G$810,6,0)</f>
        <v>43510</v>
      </c>
      <c r="R304" s="10">
        <f>VLOOKUP(A304,'[1]Informe Contratación 2019'!$B$3:$I$1008,8,0)</f>
        <v>43721</v>
      </c>
    </row>
    <row r="305" spans="1:18" ht="42.75" x14ac:dyDescent="0.25">
      <c r="A305" s="4">
        <v>830469</v>
      </c>
      <c r="B305" s="4" t="s">
        <v>725</v>
      </c>
      <c r="C305" s="4" t="s">
        <v>1452</v>
      </c>
      <c r="D305" s="4" t="s">
        <v>1451</v>
      </c>
      <c r="E305" s="4" t="s">
        <v>19</v>
      </c>
      <c r="F305" s="5" t="s">
        <v>63</v>
      </c>
      <c r="G305" s="4" t="s">
        <v>20</v>
      </c>
      <c r="H305" s="6" t="s">
        <v>137</v>
      </c>
      <c r="I305" s="4">
        <v>4.0999999999999996</v>
      </c>
      <c r="J305" s="4">
        <f t="shared" si="9"/>
        <v>4.0999999999999996</v>
      </c>
      <c r="K305" s="4" t="s">
        <v>22</v>
      </c>
      <c r="L305" s="9" t="s">
        <v>546</v>
      </c>
      <c r="M305" s="7" t="s">
        <v>1566</v>
      </c>
      <c r="N305" s="4" t="s">
        <v>1567</v>
      </c>
      <c r="O305" s="8">
        <v>14000000</v>
      </c>
      <c r="P305" s="9" t="s">
        <v>735</v>
      </c>
      <c r="Q305" s="10">
        <f>VLOOKUP(A305,'[1]Informe Contratación 2019'!$B$3:$G$810,6,0)</f>
        <v>43511</v>
      </c>
      <c r="R305" s="10">
        <f>VLOOKUP(A305,'[1]Informe Contratación 2019'!$B$3:$I$1008,8,0)</f>
        <v>43722</v>
      </c>
    </row>
    <row r="306" spans="1:18" ht="42.75" x14ac:dyDescent="0.25">
      <c r="A306" s="4">
        <v>831809</v>
      </c>
      <c r="B306" s="4" t="s">
        <v>784</v>
      </c>
      <c r="C306" s="4" t="s">
        <v>1456</v>
      </c>
      <c r="D306" s="4" t="s">
        <v>1455</v>
      </c>
      <c r="E306" s="4" t="s">
        <v>19</v>
      </c>
      <c r="F306" s="5" t="s">
        <v>36</v>
      </c>
      <c r="G306" s="4" t="s">
        <v>357</v>
      </c>
      <c r="H306" s="6" t="s">
        <v>137</v>
      </c>
      <c r="I306" s="4">
        <v>2</v>
      </c>
      <c r="J306" s="4">
        <f t="shared" si="9"/>
        <v>2</v>
      </c>
      <c r="K306" s="4" t="s">
        <v>22</v>
      </c>
      <c r="L306" s="9" t="s">
        <v>687</v>
      </c>
      <c r="M306" s="7" t="s">
        <v>1566</v>
      </c>
      <c r="N306" s="4" t="s">
        <v>1567</v>
      </c>
      <c r="O306" s="8">
        <v>14000000</v>
      </c>
      <c r="P306" s="9" t="s">
        <v>799</v>
      </c>
      <c r="Q306" s="10">
        <f>VLOOKUP(A306,'[1]Informe Contratación 2019'!$B$3:$G$810,6,0)</f>
        <v>43510</v>
      </c>
      <c r="R306" s="10">
        <f>VLOOKUP(A306,'[1]Informe Contratación 2019'!$B$3:$I$1008,8,0)</f>
        <v>43721</v>
      </c>
    </row>
    <row r="307" spans="1:18" ht="42.75" x14ac:dyDescent="0.25">
      <c r="A307" s="4">
        <v>832128</v>
      </c>
      <c r="B307" s="4" t="s">
        <v>787</v>
      </c>
      <c r="C307" s="4" t="s">
        <v>800</v>
      </c>
      <c r="D307" s="4" t="s">
        <v>801</v>
      </c>
      <c r="E307" s="4" t="s">
        <v>19</v>
      </c>
      <c r="F307" s="5" t="s">
        <v>55</v>
      </c>
      <c r="G307" s="4" t="s">
        <v>398</v>
      </c>
      <c r="H307" s="6" t="s">
        <v>44</v>
      </c>
      <c r="I307" s="4">
        <v>24.5</v>
      </c>
      <c r="J307" s="4">
        <f t="shared" si="9"/>
        <v>24.5</v>
      </c>
      <c r="K307" s="4" t="s">
        <v>22</v>
      </c>
      <c r="L307" s="9" t="s">
        <v>721</v>
      </c>
      <c r="M307" s="7" t="s">
        <v>1566</v>
      </c>
      <c r="N307" s="4" t="s">
        <v>1567</v>
      </c>
      <c r="O307" s="8">
        <v>42000000</v>
      </c>
      <c r="P307" s="9" t="s">
        <v>803</v>
      </c>
      <c r="Q307" s="10">
        <f>VLOOKUP(A307,'[1]Informe Contratación 2019'!$B$3:$G$810,6,0)</f>
        <v>43510</v>
      </c>
      <c r="R307" s="10">
        <f>VLOOKUP(A307,'[1]Informe Contratación 2019'!$B$3:$I$1008,8,0)</f>
        <v>43721</v>
      </c>
    </row>
    <row r="308" spans="1:18" ht="71.25" x14ac:dyDescent="0.25">
      <c r="A308" s="4">
        <v>832171</v>
      </c>
      <c r="B308" s="4" t="s">
        <v>1556</v>
      </c>
      <c r="C308" s="4" t="s">
        <v>1398</v>
      </c>
      <c r="D308" s="4" t="s">
        <v>1399</v>
      </c>
      <c r="E308" s="4" t="s">
        <v>19</v>
      </c>
      <c r="F308" s="5"/>
      <c r="G308" s="4"/>
      <c r="H308" s="6" t="s">
        <v>234</v>
      </c>
      <c r="I308" s="4"/>
      <c r="J308" s="4">
        <f t="shared" si="9"/>
        <v>0</v>
      </c>
      <c r="K308" s="4" t="s">
        <v>22</v>
      </c>
      <c r="L308" s="9" t="s">
        <v>358</v>
      </c>
      <c r="M308" s="7" t="s">
        <v>1566</v>
      </c>
      <c r="N308" s="4" t="s">
        <v>1567</v>
      </c>
      <c r="O308" s="8">
        <v>42000000</v>
      </c>
      <c r="P308" s="9" t="s">
        <v>757</v>
      </c>
      <c r="Q308" s="10">
        <v>43510</v>
      </c>
      <c r="R308" s="10">
        <v>43751</v>
      </c>
    </row>
    <row r="309" spans="1:18" ht="57" x14ac:dyDescent="0.25">
      <c r="A309" s="4">
        <v>832521</v>
      </c>
      <c r="B309" s="4" t="s">
        <v>779</v>
      </c>
      <c r="C309" s="4" t="s">
        <v>790</v>
      </c>
      <c r="D309" s="4" t="s">
        <v>791</v>
      </c>
      <c r="E309" s="4" t="s">
        <v>793</v>
      </c>
      <c r="F309" s="5" t="s">
        <v>794</v>
      </c>
      <c r="G309" s="4" t="s">
        <v>795</v>
      </c>
      <c r="H309" s="6" t="s">
        <v>796</v>
      </c>
      <c r="I309" s="4">
        <v>20.9</v>
      </c>
      <c r="J309" s="4">
        <f t="shared" si="9"/>
        <v>20.9</v>
      </c>
      <c r="K309" s="4" t="s">
        <v>22</v>
      </c>
      <c r="L309" s="9" t="s">
        <v>546</v>
      </c>
      <c r="M309" s="7" t="s">
        <v>1566</v>
      </c>
      <c r="N309" s="4" t="s">
        <v>1567</v>
      </c>
      <c r="O309" s="8">
        <v>14400000</v>
      </c>
      <c r="P309" s="9" t="s">
        <v>797</v>
      </c>
      <c r="Q309" s="10">
        <f>VLOOKUP(A309,'[1]Informe Contratación 2019'!$B$3:$G$810,6,0)</f>
        <v>43510</v>
      </c>
      <c r="R309" s="10">
        <f>VLOOKUP(A309,'[1]Informe Contratación 2019'!$B$3:$I$1008,8,0)</f>
        <v>43751</v>
      </c>
    </row>
    <row r="310" spans="1:18" ht="85.5" x14ac:dyDescent="0.25">
      <c r="A310" s="4">
        <v>832614</v>
      </c>
      <c r="B310" s="4" t="s">
        <v>731</v>
      </c>
      <c r="C310" s="4" t="s">
        <v>1454</v>
      </c>
      <c r="D310" s="4" t="s">
        <v>1453</v>
      </c>
      <c r="E310" s="4" t="s">
        <v>19</v>
      </c>
      <c r="F310" s="5" t="s">
        <v>63</v>
      </c>
      <c r="G310" s="4" t="s">
        <v>20</v>
      </c>
      <c r="H310" s="6" t="s">
        <v>44</v>
      </c>
      <c r="I310" s="4">
        <v>7.11</v>
      </c>
      <c r="J310" s="4">
        <f t="shared" si="9"/>
        <v>7.11</v>
      </c>
      <c r="K310" s="4" t="s">
        <v>22</v>
      </c>
      <c r="L310" s="9" t="s">
        <v>742</v>
      </c>
      <c r="M310" s="7" t="s">
        <v>1566</v>
      </c>
      <c r="N310" s="4" t="s">
        <v>1567</v>
      </c>
      <c r="O310" s="8">
        <v>49000000</v>
      </c>
      <c r="P310" s="9" t="s">
        <v>743</v>
      </c>
      <c r="Q310" s="10">
        <f>VLOOKUP(A310,'[1]Informe Contratación 2019'!$B$3:$G$810,6,0)</f>
        <v>43511</v>
      </c>
      <c r="R310" s="10">
        <f>VLOOKUP(A310,'[1]Informe Contratación 2019'!$B$3:$I$1008,8,0)</f>
        <v>43722</v>
      </c>
    </row>
    <row r="311" spans="1:18" ht="71.25" x14ac:dyDescent="0.25">
      <c r="A311" s="4">
        <v>833674</v>
      </c>
      <c r="B311" s="4" t="s">
        <v>741</v>
      </c>
      <c r="C311" s="4" t="s">
        <v>753</v>
      </c>
      <c r="D311" s="4" t="s">
        <v>754</v>
      </c>
      <c r="E311" s="4" t="s">
        <v>19</v>
      </c>
      <c r="F311" s="5" t="s">
        <v>63</v>
      </c>
      <c r="G311" s="4" t="s">
        <v>20</v>
      </c>
      <c r="H311" s="6" t="s">
        <v>756</v>
      </c>
      <c r="I311" s="4">
        <v>5.3</v>
      </c>
      <c r="J311" s="4">
        <f t="shared" si="9"/>
        <v>5.3</v>
      </c>
      <c r="K311" s="4" t="s">
        <v>22</v>
      </c>
      <c r="L311" s="9" t="s">
        <v>358</v>
      </c>
      <c r="M311" s="7" t="s">
        <v>1566</v>
      </c>
      <c r="N311" s="4" t="s">
        <v>1567</v>
      </c>
      <c r="O311" s="8">
        <v>28000000</v>
      </c>
      <c r="P311" s="9" t="s">
        <v>757</v>
      </c>
      <c r="Q311" s="10">
        <f>VLOOKUP(A311,'[1]Informe Contratación 2019'!$B$3:$G$810,6,0)</f>
        <v>43511</v>
      </c>
      <c r="R311" s="10">
        <f>VLOOKUP(A311,'[1]Informe Contratación 2019'!$B$3:$I$1008,8,0)</f>
        <v>43722</v>
      </c>
    </row>
    <row r="312" spans="1:18" ht="71.25" x14ac:dyDescent="0.25">
      <c r="A312" s="4">
        <v>833746</v>
      </c>
      <c r="B312" s="4" t="s">
        <v>738</v>
      </c>
      <c r="C312" s="4" t="s">
        <v>747</v>
      </c>
      <c r="D312" s="4" t="s">
        <v>748</v>
      </c>
      <c r="E312" s="4" t="s">
        <v>19</v>
      </c>
      <c r="F312" s="5" t="s">
        <v>750</v>
      </c>
      <c r="G312" s="4" t="s">
        <v>751</v>
      </c>
      <c r="H312" s="6" t="s">
        <v>69</v>
      </c>
      <c r="I312" s="4">
        <v>16.11</v>
      </c>
      <c r="J312" s="4">
        <f t="shared" si="9"/>
        <v>16.11</v>
      </c>
      <c r="K312" s="4" t="s">
        <v>22</v>
      </c>
      <c r="L312" s="9" t="s">
        <v>23</v>
      </c>
      <c r="M312" s="7" t="s">
        <v>1566</v>
      </c>
      <c r="N312" s="4" t="s">
        <v>1567</v>
      </c>
      <c r="O312" s="8">
        <v>42000000</v>
      </c>
      <c r="P312" s="9" t="s">
        <v>752</v>
      </c>
      <c r="Q312" s="10">
        <f>VLOOKUP(A312,'[1]Informe Contratación 2019'!$B$3:$G$810,6,0)</f>
        <v>43511</v>
      </c>
      <c r="R312" s="10">
        <f>VLOOKUP(A312,'[1]Informe Contratación 2019'!$B$3:$I$1008,8,0)</f>
        <v>43722</v>
      </c>
    </row>
    <row r="313" spans="1:18" ht="42.75" x14ac:dyDescent="0.25">
      <c r="A313" s="4">
        <v>833947</v>
      </c>
      <c r="B313" s="4" t="s">
        <v>728</v>
      </c>
      <c r="C313" s="4" t="s">
        <v>736</v>
      </c>
      <c r="D313" s="4" t="s">
        <v>737</v>
      </c>
      <c r="E313" s="4" t="s">
        <v>19</v>
      </c>
      <c r="F313" s="5" t="s">
        <v>63</v>
      </c>
      <c r="G313" s="4" t="s">
        <v>20</v>
      </c>
      <c r="H313" s="6" t="s">
        <v>739</v>
      </c>
      <c r="I313" s="4">
        <v>6.1</v>
      </c>
      <c r="J313" s="4">
        <f t="shared" si="9"/>
        <v>6.1</v>
      </c>
      <c r="K313" s="4" t="s">
        <v>22</v>
      </c>
      <c r="L313" s="9" t="s">
        <v>203</v>
      </c>
      <c r="M313" s="7" t="s">
        <v>1566</v>
      </c>
      <c r="N313" s="4" t="s">
        <v>1567</v>
      </c>
      <c r="O313" s="8">
        <v>28000000</v>
      </c>
      <c r="P313" s="9" t="s">
        <v>740</v>
      </c>
      <c r="Q313" s="10">
        <f>VLOOKUP(A313,'[1]Informe Contratación 2019'!$B$3:$G$810,6,0)</f>
        <v>43511</v>
      </c>
      <c r="R313" s="10">
        <f>VLOOKUP(A313,'[1]Informe Contratación 2019'!$B$3:$I$1008,8,0)</f>
        <v>43722</v>
      </c>
    </row>
    <row r="314" spans="1:18" ht="42.75" x14ac:dyDescent="0.25">
      <c r="A314" s="4">
        <v>833989</v>
      </c>
      <c r="B314" s="4" t="s">
        <v>631</v>
      </c>
      <c r="C314" s="4" t="s">
        <v>633</v>
      </c>
      <c r="D314" s="4" t="s">
        <v>634</v>
      </c>
      <c r="E314" s="4" t="s">
        <v>19</v>
      </c>
      <c r="F314" s="5" t="s">
        <v>383</v>
      </c>
      <c r="G314" s="4" t="s">
        <v>384</v>
      </c>
      <c r="H314" s="6" t="s">
        <v>44</v>
      </c>
      <c r="I314" s="4">
        <v>23.9</v>
      </c>
      <c r="J314" s="4">
        <f t="shared" si="9"/>
        <v>23.9</v>
      </c>
      <c r="K314" s="4" t="s">
        <v>22</v>
      </c>
      <c r="L314" s="9" t="s">
        <v>84</v>
      </c>
      <c r="M314" s="7" t="s">
        <v>1566</v>
      </c>
      <c r="N314" s="4" t="s">
        <v>1567</v>
      </c>
      <c r="O314" s="8">
        <v>42000000</v>
      </c>
      <c r="P314" s="9" t="s">
        <v>636</v>
      </c>
      <c r="Q314" s="10">
        <f>VLOOKUP(A314,'[1]Informe Contratación 2019'!$B$3:$G$810,6,0)</f>
        <v>43515</v>
      </c>
      <c r="R314" s="10">
        <f>VLOOKUP(A314,'[1]Informe Contratación 2019'!$B$3:$I$1008,8,0)</f>
        <v>43726</v>
      </c>
    </row>
    <row r="315" spans="1:18" ht="71.25" x14ac:dyDescent="0.25">
      <c r="A315" s="4">
        <v>834069</v>
      </c>
      <c r="B315" s="4" t="s">
        <v>755</v>
      </c>
      <c r="C315" s="4" t="s">
        <v>767</v>
      </c>
      <c r="D315" s="4" t="s">
        <v>768</v>
      </c>
      <c r="E315" s="4" t="s">
        <v>19</v>
      </c>
      <c r="F315" s="5" t="s">
        <v>98</v>
      </c>
      <c r="G315" s="4" t="s">
        <v>99</v>
      </c>
      <c r="H315" s="6" t="s">
        <v>234</v>
      </c>
      <c r="I315" s="4">
        <v>10.119999999999999</v>
      </c>
      <c r="J315" s="4">
        <f t="shared" si="9"/>
        <v>10.119999999999999</v>
      </c>
      <c r="K315" s="4" t="s">
        <v>22</v>
      </c>
      <c r="L315" s="9" t="s">
        <v>264</v>
      </c>
      <c r="M315" s="7" t="s">
        <v>1566</v>
      </c>
      <c r="N315" s="4" t="s">
        <v>1567</v>
      </c>
      <c r="O315" s="8">
        <v>56000000</v>
      </c>
      <c r="P315" s="9" t="s">
        <v>770</v>
      </c>
      <c r="Q315" s="10">
        <f>VLOOKUP(A315,'[1]Informe Contratación 2019'!$B$3:$G$810,6,0)</f>
        <v>43511</v>
      </c>
      <c r="R315" s="10">
        <f>VLOOKUP(A315,'[1]Informe Contratación 2019'!$B$3:$I$1008,8,0)</f>
        <v>43722</v>
      </c>
    </row>
    <row r="316" spans="1:18" ht="85.5" x14ac:dyDescent="0.25">
      <c r="A316" s="4">
        <v>834551</v>
      </c>
      <c r="B316" s="4" t="s">
        <v>769</v>
      </c>
      <c r="C316" s="4" t="s">
        <v>782</v>
      </c>
      <c r="D316" s="4" t="s">
        <v>783</v>
      </c>
      <c r="E316" s="4" t="s">
        <v>19</v>
      </c>
      <c r="F316" s="5" t="s">
        <v>63</v>
      </c>
      <c r="G316" s="4" t="s">
        <v>20</v>
      </c>
      <c r="H316" s="6" t="s">
        <v>57</v>
      </c>
      <c r="I316" s="4">
        <v>8.6999999999999993</v>
      </c>
      <c r="J316" s="4">
        <f t="shared" si="9"/>
        <v>8.6999999999999993</v>
      </c>
      <c r="K316" s="4" t="s">
        <v>22</v>
      </c>
      <c r="L316" s="9" t="s">
        <v>742</v>
      </c>
      <c r="M316" s="7" t="s">
        <v>1566</v>
      </c>
      <c r="N316" s="4" t="s">
        <v>1567</v>
      </c>
      <c r="O316" s="8">
        <v>56000000</v>
      </c>
      <c r="P316" s="9" t="s">
        <v>785</v>
      </c>
      <c r="Q316" s="10">
        <f>VLOOKUP(A316,'[1]Informe Contratación 2019'!$B$3:$G$810,6,0)</f>
        <v>43514</v>
      </c>
      <c r="R316" s="10">
        <f>VLOOKUP(A316,'[1]Informe Contratación 2019'!$B$3:$I$1008,8,0)</f>
        <v>43725</v>
      </c>
    </row>
    <row r="317" spans="1:18" ht="71.25" x14ac:dyDescent="0.25">
      <c r="A317" s="4">
        <v>834606</v>
      </c>
      <c r="B317" s="4" t="s">
        <v>760</v>
      </c>
      <c r="C317" s="4" t="s">
        <v>771</v>
      </c>
      <c r="D317" s="4" t="s">
        <v>772</v>
      </c>
      <c r="E317" s="4" t="s">
        <v>19</v>
      </c>
      <c r="F317" s="5" t="s">
        <v>36</v>
      </c>
      <c r="G317" s="4" t="s">
        <v>774</v>
      </c>
      <c r="H317" s="6" t="s">
        <v>775</v>
      </c>
      <c r="I317" s="4">
        <v>3.7</v>
      </c>
      <c r="J317" s="4">
        <f t="shared" si="9"/>
        <v>3.7</v>
      </c>
      <c r="K317" s="4" t="s">
        <v>22</v>
      </c>
      <c r="L317" s="9" t="s">
        <v>259</v>
      </c>
      <c r="M317" s="7" t="s">
        <v>1566</v>
      </c>
      <c r="N317" s="4" t="s">
        <v>1567</v>
      </c>
      <c r="O317" s="8">
        <v>42000000</v>
      </c>
      <c r="P317" s="9" t="s">
        <v>776</v>
      </c>
      <c r="Q317" s="10">
        <f>VLOOKUP(A317,'[1]Informe Contratación 2019'!$B$3:$G$810,6,0)</f>
        <v>43511</v>
      </c>
      <c r="R317" s="10">
        <f>VLOOKUP(A317,'[1]Informe Contratación 2019'!$B$3:$I$1008,8,0)</f>
        <v>43722</v>
      </c>
    </row>
    <row r="318" spans="1:18" ht="85.5" x14ac:dyDescent="0.25">
      <c r="A318" s="4">
        <v>835063</v>
      </c>
      <c r="B318" s="4" t="s">
        <v>773</v>
      </c>
      <c r="C318" s="4" t="s">
        <v>400</v>
      </c>
      <c r="D318" s="4" t="s">
        <v>786</v>
      </c>
      <c r="E318" s="4" t="s">
        <v>19</v>
      </c>
      <c r="F318" s="5" t="s">
        <v>403</v>
      </c>
      <c r="G318" s="4" t="s">
        <v>404</v>
      </c>
      <c r="H318" s="6" t="s">
        <v>788</v>
      </c>
      <c r="I318" s="4">
        <v>0</v>
      </c>
      <c r="J318" s="4">
        <f t="shared" si="9"/>
        <v>0</v>
      </c>
      <c r="K318" s="4" t="s">
        <v>22</v>
      </c>
      <c r="L318" s="9" t="s">
        <v>605</v>
      </c>
      <c r="M318" s="7" t="s">
        <v>1566</v>
      </c>
      <c r="N318" s="4" t="s">
        <v>1567</v>
      </c>
      <c r="O318" s="8">
        <v>28000000</v>
      </c>
      <c r="P318" s="9" t="s">
        <v>789</v>
      </c>
      <c r="Q318" s="10">
        <f>VLOOKUP(A318,'[1]Informe Contratación 2019'!$B$3:$G$810,6,0)</f>
        <v>43515</v>
      </c>
      <c r="R318" s="10">
        <f>VLOOKUP(A318,'[1]Informe Contratación 2019'!$B$3:$I$1008,8,0)</f>
        <v>43726</v>
      </c>
    </row>
    <row r="319" spans="1:18" ht="71.25" x14ac:dyDescent="0.25">
      <c r="A319" s="4">
        <v>835515</v>
      </c>
      <c r="B319" s="4" t="s">
        <v>734</v>
      </c>
      <c r="C319" s="4" t="s">
        <v>744</v>
      </c>
      <c r="D319" s="4" t="s">
        <v>745</v>
      </c>
      <c r="E319" s="4" t="s">
        <v>19</v>
      </c>
      <c r="F319" s="5" t="s">
        <v>63</v>
      </c>
      <c r="G319" s="4" t="s">
        <v>20</v>
      </c>
      <c r="H319" s="6" t="s">
        <v>234</v>
      </c>
      <c r="I319" s="4">
        <v>4.9000000000000004</v>
      </c>
      <c r="J319" s="4">
        <f t="shared" si="9"/>
        <v>4.9000000000000004</v>
      </c>
      <c r="K319" s="4" t="s">
        <v>22</v>
      </c>
      <c r="L319" s="9" t="s">
        <v>613</v>
      </c>
      <c r="M319" s="7" t="s">
        <v>1566</v>
      </c>
      <c r="N319" s="4" t="s">
        <v>1567</v>
      </c>
      <c r="O319" s="8">
        <v>42000000</v>
      </c>
      <c r="P319" s="9" t="s">
        <v>674</v>
      </c>
      <c r="Q319" s="10">
        <f>VLOOKUP(A319,'[1]Informe Contratación 2019'!$B$3:$G$810,6,0)</f>
        <v>43511</v>
      </c>
      <c r="R319" s="10">
        <f>VLOOKUP(A319,'[1]Informe Contratación 2019'!$B$3:$I$1008,8,0)</f>
        <v>43722</v>
      </c>
    </row>
    <row r="320" spans="1:18" ht="71.25" x14ac:dyDescent="0.25">
      <c r="A320" s="4">
        <v>836291</v>
      </c>
      <c r="B320" s="4" t="s">
        <v>1535</v>
      </c>
      <c r="C320" s="4" t="s">
        <v>729</v>
      </c>
      <c r="D320" s="4" t="s">
        <v>730</v>
      </c>
      <c r="E320" s="4" t="s">
        <v>19</v>
      </c>
      <c r="F320" s="5" t="s">
        <v>98</v>
      </c>
      <c r="G320" s="4" t="s">
        <v>732</v>
      </c>
      <c r="H320" s="6" t="s">
        <v>234</v>
      </c>
      <c r="I320" s="4">
        <v>8.1199999999999992</v>
      </c>
      <c r="J320" s="4">
        <f t="shared" si="9"/>
        <v>8.1199999999999992</v>
      </c>
      <c r="K320" s="4" t="s">
        <v>22</v>
      </c>
      <c r="L320" s="9" t="s">
        <v>259</v>
      </c>
      <c r="M320" s="7" t="s">
        <v>1566</v>
      </c>
      <c r="N320" s="4" t="s">
        <v>1567</v>
      </c>
      <c r="O320" s="8">
        <v>49000000</v>
      </c>
      <c r="P320" s="9" t="s">
        <v>733</v>
      </c>
      <c r="Q320" s="10">
        <f>VLOOKUP(A320,'[1]Informe Contratación 2019'!$B$3:$G$810,6,0)</f>
        <v>43514</v>
      </c>
      <c r="R320" s="10">
        <f>VLOOKUP(A320,'[1]Informe Contratación 2019'!$B$3:$I$1008,8,0)</f>
        <v>43725</v>
      </c>
    </row>
    <row r="321" spans="1:18" ht="42.75" x14ac:dyDescent="0.25">
      <c r="A321" s="4">
        <v>837725</v>
      </c>
      <c r="B321" s="4" t="s">
        <v>1555</v>
      </c>
      <c r="C321" s="4" t="s">
        <v>1395</v>
      </c>
      <c r="D321" s="4" t="s">
        <v>1396</v>
      </c>
      <c r="E321" s="4" t="s">
        <v>19</v>
      </c>
      <c r="F321" s="5"/>
      <c r="G321" s="4"/>
      <c r="H321" s="6" t="s">
        <v>234</v>
      </c>
      <c r="I321" s="4"/>
      <c r="J321" s="4">
        <f t="shared" si="9"/>
        <v>0</v>
      </c>
      <c r="K321" s="4" t="s">
        <v>22</v>
      </c>
      <c r="L321" s="9" t="s">
        <v>84</v>
      </c>
      <c r="M321" s="7" t="s">
        <v>1566</v>
      </c>
      <c r="N321" s="4" t="s">
        <v>1567</v>
      </c>
      <c r="O321" s="8">
        <v>42000000</v>
      </c>
      <c r="P321" s="9" t="s">
        <v>1397</v>
      </c>
      <c r="Q321" s="10">
        <f>VLOOKUP(A321,'[1]Informe Contratación 2019'!$B$3:$G$810,6,0)</f>
        <v>43665</v>
      </c>
      <c r="R321" s="10">
        <f>VLOOKUP(A321,'[1]Informe Contratación 2019'!$B$3:$I$1008,8,0)</f>
        <v>43726</v>
      </c>
    </row>
    <row r="322" spans="1:18" ht="42.75" x14ac:dyDescent="0.25">
      <c r="A322" s="4">
        <v>838012</v>
      </c>
      <c r="B322" s="4" t="s">
        <v>719</v>
      </c>
      <c r="C322" s="4" t="s">
        <v>726</v>
      </c>
      <c r="D322" s="4" t="s">
        <v>727</v>
      </c>
      <c r="E322" s="4" t="s">
        <v>19</v>
      </c>
      <c r="F322" s="5" t="s">
        <v>63</v>
      </c>
      <c r="G322" s="4" t="s">
        <v>20</v>
      </c>
      <c r="H322" s="6" t="s">
        <v>137</v>
      </c>
      <c r="I322" s="4">
        <v>5.6</v>
      </c>
      <c r="J322" s="4">
        <f t="shared" si="9"/>
        <v>5.6</v>
      </c>
      <c r="K322" s="4" t="s">
        <v>22</v>
      </c>
      <c r="L322" s="9" t="s">
        <v>546</v>
      </c>
      <c r="M322" s="7" t="s">
        <v>1566</v>
      </c>
      <c r="N322" s="4" t="s">
        <v>1567</v>
      </c>
      <c r="O322" s="8">
        <v>19600000</v>
      </c>
      <c r="P322" s="9" t="s">
        <v>547</v>
      </c>
      <c r="Q322" s="10">
        <f>VLOOKUP(A322,'[1]Informe Contratación 2019'!$B$3:$G$810,6,0)</f>
        <v>43515</v>
      </c>
      <c r="R322" s="10">
        <f>VLOOKUP(A322,'[1]Informe Contratación 2019'!$B$3:$I$1008,8,0)</f>
        <v>43726</v>
      </c>
    </row>
    <row r="323" spans="1:18" ht="71.25" x14ac:dyDescent="0.25">
      <c r="A323" s="4">
        <v>843778</v>
      </c>
      <c r="B323" s="4" t="s">
        <v>713</v>
      </c>
      <c r="C323" s="4" t="s">
        <v>723</v>
      </c>
      <c r="D323" s="4" t="s">
        <v>724</v>
      </c>
      <c r="E323" s="4" t="s">
        <v>19</v>
      </c>
      <c r="F323" s="5" t="s">
        <v>63</v>
      </c>
      <c r="G323" s="4" t="s">
        <v>20</v>
      </c>
      <c r="H323" s="6" t="s">
        <v>234</v>
      </c>
      <c r="I323" s="4">
        <v>27.8</v>
      </c>
      <c r="J323" s="4">
        <f t="shared" si="9"/>
        <v>27.8</v>
      </c>
      <c r="K323" s="4" t="s">
        <v>22</v>
      </c>
      <c r="L323" s="9" t="s">
        <v>145</v>
      </c>
      <c r="M323" s="7" t="s">
        <v>1566</v>
      </c>
      <c r="N323" s="4" t="s">
        <v>1567</v>
      </c>
      <c r="O323" s="8">
        <v>70000000</v>
      </c>
      <c r="P323" s="9" t="s">
        <v>335</v>
      </c>
      <c r="Q323" s="10">
        <f>VLOOKUP(A323,'[1]Informe Contratación 2019'!$B$3:$G$810,6,0)</f>
        <v>43525</v>
      </c>
      <c r="R323" s="10">
        <f>VLOOKUP(A323,'[1]Informe Contratación 2019'!$B$3:$I$1008,8,0)</f>
        <v>43738</v>
      </c>
    </row>
    <row r="324" spans="1:18" ht="42.75" x14ac:dyDescent="0.25">
      <c r="A324" s="4">
        <v>844140</v>
      </c>
      <c r="B324" s="4" t="s">
        <v>710</v>
      </c>
      <c r="C324" s="4" t="s">
        <v>717</v>
      </c>
      <c r="D324" s="4" t="s">
        <v>718</v>
      </c>
      <c r="E324" s="4" t="s">
        <v>19</v>
      </c>
      <c r="F324" s="5" t="s">
        <v>403</v>
      </c>
      <c r="G324" s="4" t="s">
        <v>720</v>
      </c>
      <c r="H324" s="6" t="s">
        <v>234</v>
      </c>
      <c r="I324" s="4">
        <v>32.1</v>
      </c>
      <c r="J324" s="4">
        <f t="shared" si="9"/>
        <v>32.1</v>
      </c>
      <c r="K324" s="4" t="s">
        <v>22</v>
      </c>
      <c r="L324" s="9" t="s">
        <v>721</v>
      </c>
      <c r="M324" s="7" t="s">
        <v>1566</v>
      </c>
      <c r="N324" s="4" t="s">
        <v>1567</v>
      </c>
      <c r="O324" s="8">
        <v>70000000</v>
      </c>
      <c r="P324" s="9" t="s">
        <v>722</v>
      </c>
      <c r="Q324" s="10">
        <f>VLOOKUP(A324,'[1]Informe Contratación 2019'!$B$3:$G$810,6,0)</f>
        <v>43517</v>
      </c>
      <c r="R324" s="10">
        <f>VLOOKUP(A324,'[1]Informe Contratación 2019'!$B$3:$I$1008,8,0)</f>
        <v>43728</v>
      </c>
    </row>
    <row r="325" spans="1:18" ht="42.75" x14ac:dyDescent="0.25">
      <c r="A325" s="4">
        <v>844253</v>
      </c>
      <c r="B325" s="4" t="s">
        <v>706</v>
      </c>
      <c r="C325" s="4" t="s">
        <v>711</v>
      </c>
      <c r="D325" s="4" t="s">
        <v>712</v>
      </c>
      <c r="E325" s="4" t="s">
        <v>19</v>
      </c>
      <c r="F325" s="5" t="s">
        <v>714</v>
      </c>
      <c r="G325" s="4" t="s">
        <v>715</v>
      </c>
      <c r="H325" s="6" t="s">
        <v>270</v>
      </c>
      <c r="I325" s="4">
        <v>12.2</v>
      </c>
      <c r="J325" s="4">
        <f t="shared" si="9"/>
        <v>12.2</v>
      </c>
      <c r="K325" s="4" t="s">
        <v>22</v>
      </c>
      <c r="L325" s="9" t="s">
        <v>145</v>
      </c>
      <c r="M325" s="7" t="s">
        <v>1566</v>
      </c>
      <c r="N325" s="4" t="s">
        <v>1567</v>
      </c>
      <c r="O325" s="8">
        <v>21000000</v>
      </c>
      <c r="P325" s="9" t="s">
        <v>716</v>
      </c>
      <c r="Q325" s="10">
        <f>VLOOKUP(A325,'[1]Informe Contratación 2019'!$B$3:$G$810,6,0)</f>
        <v>43518</v>
      </c>
      <c r="R325" s="10">
        <f>VLOOKUP(A325,'[1]Informe Contratación 2019'!$B$3:$I$1008,8,0)</f>
        <v>43729</v>
      </c>
    </row>
    <row r="326" spans="1:18" ht="42.75" x14ac:dyDescent="0.25">
      <c r="A326" s="4">
        <v>846836</v>
      </c>
      <c r="B326" s="4" t="s">
        <v>701</v>
      </c>
      <c r="C326" s="4" t="s">
        <v>708</v>
      </c>
      <c r="D326" s="4" t="s">
        <v>709</v>
      </c>
      <c r="E326" s="4" t="s">
        <v>19</v>
      </c>
      <c r="F326" s="5" t="s">
        <v>63</v>
      </c>
      <c r="G326" s="4" t="s">
        <v>20</v>
      </c>
      <c r="H326" s="6" t="s">
        <v>44</v>
      </c>
      <c r="I326" s="4">
        <v>14.1</v>
      </c>
      <c r="J326" s="4">
        <f t="shared" si="9"/>
        <v>14.1</v>
      </c>
      <c r="K326" s="4" t="s">
        <v>22</v>
      </c>
      <c r="L326" s="9" t="s">
        <v>84</v>
      </c>
      <c r="M326" s="7" t="s">
        <v>1566</v>
      </c>
      <c r="N326" s="4" t="s">
        <v>1567</v>
      </c>
      <c r="O326" s="8">
        <v>42000000</v>
      </c>
      <c r="P326" s="9" t="s">
        <v>94</v>
      </c>
      <c r="Q326" s="10">
        <f>VLOOKUP(A326,'[1]Informe Contratación 2019'!$B$3:$G$810,6,0)</f>
        <v>43517</v>
      </c>
      <c r="R326" s="10">
        <f>VLOOKUP(A326,'[1]Informe Contratación 2019'!$B$3:$I$1008,8,0)</f>
        <v>43728</v>
      </c>
    </row>
    <row r="327" spans="1:18" ht="71.25" x14ac:dyDescent="0.25">
      <c r="A327" s="4">
        <v>847138</v>
      </c>
      <c r="B327" s="4" t="s">
        <v>691</v>
      </c>
      <c r="C327" s="4" t="s">
        <v>699</v>
      </c>
      <c r="D327" s="4" t="s">
        <v>700</v>
      </c>
      <c r="E327" s="4" t="s">
        <v>19</v>
      </c>
      <c r="F327" s="5" t="s">
        <v>702</v>
      </c>
      <c r="G327" s="4" t="s">
        <v>703</v>
      </c>
      <c r="H327" s="6" t="s">
        <v>234</v>
      </c>
      <c r="I327" s="4">
        <v>6.4</v>
      </c>
      <c r="J327" s="4">
        <f t="shared" si="9"/>
        <v>6.4</v>
      </c>
      <c r="K327" s="4" t="s">
        <v>22</v>
      </c>
      <c r="L327" s="9" t="s">
        <v>264</v>
      </c>
      <c r="M327" s="7" t="s">
        <v>1566</v>
      </c>
      <c r="N327" s="4" t="s">
        <v>1567</v>
      </c>
      <c r="O327" s="8">
        <v>35000000</v>
      </c>
      <c r="P327" s="9" t="s">
        <v>265</v>
      </c>
      <c r="Q327" s="10">
        <f>VLOOKUP(A327,'[1]Informe Contratación 2019'!$B$3:$G$810,6,0)</f>
        <v>43517</v>
      </c>
      <c r="R327" s="10">
        <f>VLOOKUP(A327,'[1]Informe Contratación 2019'!$B$3:$I$1008,8,0)</f>
        <v>43728</v>
      </c>
    </row>
    <row r="328" spans="1:18" ht="71.25" x14ac:dyDescent="0.25">
      <c r="A328" s="4">
        <v>847426</v>
      </c>
      <c r="B328" s="4" t="s">
        <v>696</v>
      </c>
      <c r="C328" s="4" t="s">
        <v>704</v>
      </c>
      <c r="D328" s="4" t="s">
        <v>705</v>
      </c>
      <c r="E328" s="4" t="s">
        <v>19</v>
      </c>
      <c r="F328" s="5" t="s">
        <v>608</v>
      </c>
      <c r="G328" s="4" t="s">
        <v>609</v>
      </c>
      <c r="H328" s="6" t="s">
        <v>707</v>
      </c>
      <c r="I328" s="4">
        <v>5.8</v>
      </c>
      <c r="J328" s="4">
        <f t="shared" si="9"/>
        <v>5.8</v>
      </c>
      <c r="K328" s="4" t="s">
        <v>22</v>
      </c>
      <c r="L328" s="9" t="s">
        <v>264</v>
      </c>
      <c r="M328" s="7" t="s">
        <v>1566</v>
      </c>
      <c r="N328" s="4" t="s">
        <v>1567</v>
      </c>
      <c r="O328" s="8">
        <v>35000000</v>
      </c>
      <c r="P328" s="9" t="s">
        <v>575</v>
      </c>
      <c r="Q328" s="10">
        <f>VLOOKUP(A328,'[1]Informe Contratación 2019'!$B$3:$G$810,6,0)</f>
        <v>43518</v>
      </c>
      <c r="R328" s="10">
        <f>VLOOKUP(A328,'[1]Informe Contratación 2019'!$B$3:$I$1008,8,0)</f>
        <v>43729</v>
      </c>
    </row>
    <row r="329" spans="1:18" ht="85.5" x14ac:dyDescent="0.25">
      <c r="A329" s="4">
        <v>847553</v>
      </c>
      <c r="B329" s="4" t="s">
        <v>1553</v>
      </c>
      <c r="C329" s="4" t="s">
        <v>47</v>
      </c>
      <c r="D329" s="4" t="s">
        <v>1390</v>
      </c>
      <c r="E329" s="4" t="s">
        <v>19</v>
      </c>
      <c r="F329" s="5" t="s">
        <v>20</v>
      </c>
      <c r="G329" s="4" t="s">
        <v>20</v>
      </c>
      <c r="H329" s="6" t="s">
        <v>234</v>
      </c>
      <c r="I329" s="4"/>
      <c r="J329" s="4"/>
      <c r="K329" s="4" t="s">
        <v>22</v>
      </c>
      <c r="L329" s="9" t="s">
        <v>247</v>
      </c>
      <c r="M329" s="7" t="s">
        <v>1566</v>
      </c>
      <c r="N329" s="4" t="s">
        <v>1567</v>
      </c>
      <c r="O329" s="8">
        <v>42000000</v>
      </c>
      <c r="P329" s="9" t="s">
        <v>1391</v>
      </c>
      <c r="Q329" s="10">
        <f>VLOOKUP(A329,'[1]Informe Contratación 2019'!$B$3:$G$810,6,0)</f>
        <v>43517</v>
      </c>
      <c r="R329" s="10">
        <f>VLOOKUP(A329,'[1]Informe Contratación 2019'!$B$3:$I$1008,8,0)</f>
        <v>43728</v>
      </c>
    </row>
    <row r="330" spans="1:18" ht="85.5" x14ac:dyDescent="0.25">
      <c r="A330" s="4">
        <v>848096</v>
      </c>
      <c r="B330" s="4" t="s">
        <v>1554</v>
      </c>
      <c r="C330" s="4" t="s">
        <v>1392</v>
      </c>
      <c r="D330" s="4" t="s">
        <v>1393</v>
      </c>
      <c r="E330" s="4" t="s">
        <v>19</v>
      </c>
      <c r="F330" s="5"/>
      <c r="G330" s="4"/>
      <c r="H330" s="6"/>
      <c r="I330" s="4"/>
      <c r="J330" s="4">
        <f t="shared" ref="J330:J363" si="10">+I330</f>
        <v>0</v>
      </c>
      <c r="K330" s="4" t="s">
        <v>22</v>
      </c>
      <c r="L330" s="9" t="s">
        <v>247</v>
      </c>
      <c r="M330" s="7" t="s">
        <v>1566</v>
      </c>
      <c r="N330" s="4" t="s">
        <v>1567</v>
      </c>
      <c r="O330" s="8">
        <v>49000000</v>
      </c>
      <c r="P330" s="9" t="s">
        <v>1394</v>
      </c>
      <c r="Q330" s="10">
        <f>VLOOKUP(A330,'[1]Informe Contratación 2019'!$B$3:$G$810,6,0)</f>
        <v>43517</v>
      </c>
      <c r="R330" s="10">
        <f>VLOOKUP(A330,'[1]Informe Contratación 2019'!$B$3:$I$1008,8,0)</f>
        <v>43728</v>
      </c>
    </row>
    <row r="331" spans="1:18" ht="114" x14ac:dyDescent="0.25">
      <c r="A331" s="4">
        <v>850819</v>
      </c>
      <c r="B331" s="4" t="s">
        <v>685</v>
      </c>
      <c r="C331" s="4" t="s">
        <v>694</v>
      </c>
      <c r="D331" s="4" t="s">
        <v>695</v>
      </c>
      <c r="E331" s="4" t="s">
        <v>19</v>
      </c>
      <c r="F331" s="5" t="s">
        <v>55</v>
      </c>
      <c r="G331" s="4" t="s">
        <v>697</v>
      </c>
      <c r="H331" s="6" t="s">
        <v>698</v>
      </c>
      <c r="I331" s="4">
        <v>12.2</v>
      </c>
      <c r="J331" s="4">
        <f t="shared" si="10"/>
        <v>12.2</v>
      </c>
      <c r="K331" s="4" t="s">
        <v>22</v>
      </c>
      <c r="L331" s="9" t="s">
        <v>264</v>
      </c>
      <c r="M331" s="7" t="s">
        <v>1566</v>
      </c>
      <c r="N331" s="4" t="s">
        <v>1567</v>
      </c>
      <c r="O331" s="8">
        <v>35000000</v>
      </c>
      <c r="P331" s="9" t="s">
        <v>325</v>
      </c>
      <c r="Q331" s="10">
        <f>VLOOKUP(A331,'[1]Informe Contratación 2019'!$B$3:$G$810,6,0)</f>
        <v>43517</v>
      </c>
      <c r="R331" s="10">
        <f>VLOOKUP(A331,'[1]Informe Contratación 2019'!$B$3:$I$1008,8,0)</f>
        <v>43728</v>
      </c>
    </row>
    <row r="332" spans="1:18" ht="42.75" x14ac:dyDescent="0.25">
      <c r="A332" s="4">
        <v>851265</v>
      </c>
      <c r="B332" s="4" t="s">
        <v>677</v>
      </c>
      <c r="C332" s="4" t="s">
        <v>683</v>
      </c>
      <c r="D332" s="4" t="s">
        <v>684</v>
      </c>
      <c r="E332" s="4" t="s">
        <v>19</v>
      </c>
      <c r="F332" s="5" t="s">
        <v>55</v>
      </c>
      <c r="G332" s="4" t="s">
        <v>686</v>
      </c>
      <c r="H332" s="6" t="s">
        <v>69</v>
      </c>
      <c r="I332" s="4">
        <v>14.7</v>
      </c>
      <c r="J332" s="4">
        <f t="shared" si="10"/>
        <v>14.7</v>
      </c>
      <c r="K332" s="4" t="s">
        <v>22</v>
      </c>
      <c r="L332" s="9" t="s">
        <v>687</v>
      </c>
      <c r="M332" s="7" t="s">
        <v>1566</v>
      </c>
      <c r="N332" s="4" t="s">
        <v>1567</v>
      </c>
      <c r="O332" s="8">
        <v>35000000</v>
      </c>
      <c r="P332" s="9" t="s">
        <v>688</v>
      </c>
      <c r="Q332" s="10">
        <f>VLOOKUP(A332,'[1]Informe Contratación 2019'!$B$3:$G$810,6,0)</f>
        <v>43521</v>
      </c>
      <c r="R332" s="10">
        <f>VLOOKUP(A332,'[1]Informe Contratación 2019'!$B$3:$I$1008,8,0)</f>
        <v>43732</v>
      </c>
    </row>
    <row r="333" spans="1:18" ht="85.5" x14ac:dyDescent="0.25">
      <c r="A333" s="4">
        <v>851414</v>
      </c>
      <c r="B333" s="4" t="s">
        <v>672</v>
      </c>
      <c r="C333" s="4" t="s">
        <v>680</v>
      </c>
      <c r="D333" s="4" t="s">
        <v>681</v>
      </c>
      <c r="E333" s="4" t="s">
        <v>19</v>
      </c>
      <c r="F333" s="5" t="s">
        <v>63</v>
      </c>
      <c r="G333" s="4" t="s">
        <v>20</v>
      </c>
      <c r="H333" s="6" t="s">
        <v>44</v>
      </c>
      <c r="I333" s="4">
        <v>12.1</v>
      </c>
      <c r="J333" s="4">
        <f t="shared" si="10"/>
        <v>12.1</v>
      </c>
      <c r="K333" s="4" t="s">
        <v>22</v>
      </c>
      <c r="L333" s="9" t="s">
        <v>605</v>
      </c>
      <c r="M333" s="7" t="s">
        <v>1566</v>
      </c>
      <c r="N333" s="4" t="s">
        <v>1567</v>
      </c>
      <c r="O333" s="8">
        <v>49000000</v>
      </c>
      <c r="P333" s="9" t="s">
        <v>679</v>
      </c>
      <c r="Q333" s="10">
        <f>VLOOKUP(A333,'[1]Informe Contratación 2019'!$B$3:$G$810,6,0)</f>
        <v>43525</v>
      </c>
      <c r="R333" s="10">
        <f>VLOOKUP(A333,'[1]Informe Contratación 2019'!$B$3:$I$1008,8,0)</f>
        <v>43738</v>
      </c>
    </row>
    <row r="334" spans="1:18" ht="71.25" x14ac:dyDescent="0.25">
      <c r="A334" s="4">
        <v>851736</v>
      </c>
      <c r="B334" s="4" t="s">
        <v>682</v>
      </c>
      <c r="C334" s="4" t="s">
        <v>689</v>
      </c>
      <c r="D334" s="4" t="s">
        <v>690</v>
      </c>
      <c r="E334" s="4" t="s">
        <v>19</v>
      </c>
      <c r="F334" s="5" t="s">
        <v>98</v>
      </c>
      <c r="G334" s="4" t="s">
        <v>112</v>
      </c>
      <c r="H334" s="6" t="s">
        <v>692</v>
      </c>
      <c r="I334" s="4">
        <v>2.6</v>
      </c>
      <c r="J334" s="4">
        <f t="shared" si="10"/>
        <v>2.6</v>
      </c>
      <c r="K334" s="4" t="s">
        <v>22</v>
      </c>
      <c r="L334" s="9" t="s">
        <v>264</v>
      </c>
      <c r="M334" s="7" t="s">
        <v>1566</v>
      </c>
      <c r="N334" s="4" t="s">
        <v>1567</v>
      </c>
      <c r="O334" s="8">
        <v>35000000</v>
      </c>
      <c r="P334" s="9" t="s">
        <v>693</v>
      </c>
      <c r="Q334" s="10">
        <f>VLOOKUP(A334,'[1]Informe Contratación 2019'!$B$3:$G$810,6,0)</f>
        <v>43521</v>
      </c>
      <c r="R334" s="10">
        <f>VLOOKUP(A334,'[1]Informe Contratación 2019'!$B$3:$I$1008,8,0)</f>
        <v>43732</v>
      </c>
    </row>
    <row r="335" spans="1:18" ht="57" x14ac:dyDescent="0.25">
      <c r="A335" s="4">
        <v>852655</v>
      </c>
      <c r="B335" s="4" t="s">
        <v>1387</v>
      </c>
      <c r="C335" s="4" t="s">
        <v>1385</v>
      </c>
      <c r="D335" s="4" t="s">
        <v>1386</v>
      </c>
      <c r="E335" s="4" t="s">
        <v>19</v>
      </c>
      <c r="F335" s="5"/>
      <c r="G335" s="4"/>
      <c r="H335" s="6" t="s">
        <v>1388</v>
      </c>
      <c r="I335" s="4"/>
      <c r="J335" s="4">
        <f t="shared" si="10"/>
        <v>0</v>
      </c>
      <c r="K335" s="4" t="s">
        <v>22</v>
      </c>
      <c r="L335" s="9" t="s">
        <v>198</v>
      </c>
      <c r="M335" s="7" t="s">
        <v>1566</v>
      </c>
      <c r="N335" s="4" t="s">
        <v>1567</v>
      </c>
      <c r="O335" s="8">
        <v>21000000</v>
      </c>
      <c r="P335" s="9" t="s">
        <v>1389</v>
      </c>
      <c r="Q335" s="10">
        <f>VLOOKUP(A335,'[1]Informe Contratación 2019'!$B$3:$G$810,6,0)</f>
        <v>43521</v>
      </c>
      <c r="R335" s="10">
        <f>VLOOKUP(A335,'[1]Informe Contratación 2019'!$B$3:$I$1008,8,0)</f>
        <v>43732</v>
      </c>
    </row>
    <row r="336" spans="1:18" ht="71.25" x14ac:dyDescent="0.25">
      <c r="A336" s="4">
        <v>853662</v>
      </c>
      <c r="B336" s="4" t="s">
        <v>663</v>
      </c>
      <c r="C336" s="4" t="s">
        <v>670</v>
      </c>
      <c r="D336" s="4" t="s">
        <v>671</v>
      </c>
      <c r="E336" s="4" t="s">
        <v>19</v>
      </c>
      <c r="F336" s="5" t="s">
        <v>63</v>
      </c>
      <c r="G336" s="4" t="s">
        <v>20</v>
      </c>
      <c r="H336" s="6" t="s">
        <v>673</v>
      </c>
      <c r="I336" s="4">
        <v>11.2</v>
      </c>
      <c r="J336" s="4">
        <f t="shared" si="10"/>
        <v>11.2</v>
      </c>
      <c r="K336" s="4" t="s">
        <v>22</v>
      </c>
      <c r="L336" s="9" t="s">
        <v>613</v>
      </c>
      <c r="M336" s="7" t="s">
        <v>1566</v>
      </c>
      <c r="N336" s="4" t="s">
        <v>1567</v>
      </c>
      <c r="O336" s="8">
        <v>56000000</v>
      </c>
      <c r="P336" s="9" t="s">
        <v>674</v>
      </c>
      <c r="Q336" s="10">
        <f>VLOOKUP(A336,'[1]Informe Contratación 2019'!$B$3:$G$810,6,0)</f>
        <v>43521</v>
      </c>
      <c r="R336" s="10">
        <f>VLOOKUP(A336,'[1]Informe Contratación 2019'!$B$3:$I$1008,8,0)</f>
        <v>43732</v>
      </c>
    </row>
    <row r="337" spans="1:18" ht="85.5" x14ac:dyDescent="0.25">
      <c r="A337" s="4">
        <v>853724</v>
      </c>
      <c r="B337" s="4" t="s">
        <v>667</v>
      </c>
      <c r="C337" s="4" t="s">
        <v>675</v>
      </c>
      <c r="D337" s="4" t="s">
        <v>676</v>
      </c>
      <c r="E337" s="4" t="s">
        <v>19</v>
      </c>
      <c r="F337" s="5" t="s">
        <v>63</v>
      </c>
      <c r="G337" s="4" t="s">
        <v>20</v>
      </c>
      <c r="H337" s="6" t="s">
        <v>678</v>
      </c>
      <c r="I337" s="4">
        <v>18.100000000000001</v>
      </c>
      <c r="J337" s="4">
        <f t="shared" si="10"/>
        <v>18.100000000000001</v>
      </c>
      <c r="K337" s="4" t="s">
        <v>22</v>
      </c>
      <c r="L337" s="9" t="s">
        <v>605</v>
      </c>
      <c r="M337" s="7" t="s">
        <v>1566</v>
      </c>
      <c r="N337" s="4" t="s">
        <v>1567</v>
      </c>
      <c r="O337" s="8">
        <v>56000000</v>
      </c>
      <c r="P337" s="9" t="s">
        <v>679</v>
      </c>
      <c r="Q337" s="10">
        <f>VLOOKUP(A337,'[1]Informe Contratación 2019'!$B$3:$G$810,6,0)</f>
        <v>43521</v>
      </c>
      <c r="R337" s="10">
        <f>VLOOKUP(A337,'[1]Informe Contratación 2019'!$B$3:$I$1008,8,0)</f>
        <v>43732</v>
      </c>
    </row>
    <row r="338" spans="1:18" ht="57" x14ac:dyDescent="0.25">
      <c r="A338" s="4">
        <v>854008</v>
      </c>
      <c r="B338" s="4" t="s">
        <v>658</v>
      </c>
      <c r="C338" s="4" t="s">
        <v>1450</v>
      </c>
      <c r="D338" s="4" t="s">
        <v>1449</v>
      </c>
      <c r="E338" s="4" t="s">
        <v>19</v>
      </c>
      <c r="F338" s="5" t="s">
        <v>63</v>
      </c>
      <c r="G338" s="4" t="s">
        <v>20</v>
      </c>
      <c r="H338" s="6" t="s">
        <v>279</v>
      </c>
      <c r="I338" s="4">
        <v>20.3</v>
      </c>
      <c r="J338" s="4">
        <f t="shared" si="10"/>
        <v>20.3</v>
      </c>
      <c r="K338" s="4" t="s">
        <v>22</v>
      </c>
      <c r="L338" s="9" t="s">
        <v>407</v>
      </c>
      <c r="M338" s="7" t="s">
        <v>1566</v>
      </c>
      <c r="N338" s="4" t="s">
        <v>1567</v>
      </c>
      <c r="O338" s="8">
        <v>49000000</v>
      </c>
      <c r="P338" s="9" t="s">
        <v>664</v>
      </c>
      <c r="Q338" s="10">
        <f>VLOOKUP(A338,'[1]Informe Contratación 2019'!$B$3:$G$810,6,0)</f>
        <v>43521</v>
      </c>
      <c r="R338" s="10">
        <f>VLOOKUP(A338,'[1]Informe Contratación 2019'!$B$3:$I$1008,8,0)</f>
        <v>43732</v>
      </c>
    </row>
    <row r="339" spans="1:18" ht="57" x14ac:dyDescent="0.25">
      <c r="A339" s="4">
        <v>854243</v>
      </c>
      <c r="B339" s="4" t="s">
        <v>661</v>
      </c>
      <c r="C339" s="4" t="s">
        <v>665</v>
      </c>
      <c r="D339" s="4" t="s">
        <v>666</v>
      </c>
      <c r="E339" s="4" t="s">
        <v>19</v>
      </c>
      <c r="F339" s="5" t="s">
        <v>561</v>
      </c>
      <c r="G339" s="4" t="s">
        <v>668</v>
      </c>
      <c r="H339" s="6" t="s">
        <v>279</v>
      </c>
      <c r="I339" s="4">
        <v>5.6</v>
      </c>
      <c r="J339" s="4">
        <f t="shared" si="10"/>
        <v>5.6</v>
      </c>
      <c r="K339" s="4" t="s">
        <v>22</v>
      </c>
      <c r="L339" s="9" t="s">
        <v>407</v>
      </c>
      <c r="M339" s="7" t="s">
        <v>1566</v>
      </c>
      <c r="N339" s="4" t="s">
        <v>1567</v>
      </c>
      <c r="O339" s="8">
        <v>42000000</v>
      </c>
      <c r="P339" s="9" t="s">
        <v>669</v>
      </c>
      <c r="Q339" s="10">
        <f>VLOOKUP(A339,'[1]Informe Contratación 2019'!$B$3:$G$810,6,0)</f>
        <v>43521</v>
      </c>
      <c r="R339" s="10">
        <f>VLOOKUP(A339,'[1]Informe Contratación 2019'!$B$3:$I$1008,8,0)</f>
        <v>43732</v>
      </c>
    </row>
    <row r="340" spans="1:18" ht="71.25" x14ac:dyDescent="0.25">
      <c r="A340" s="4">
        <v>854505</v>
      </c>
      <c r="B340" s="4" t="s">
        <v>624</v>
      </c>
      <c r="C340" s="4" t="s">
        <v>629</v>
      </c>
      <c r="D340" s="4" t="s">
        <v>630</v>
      </c>
      <c r="E340" s="4" t="s">
        <v>19</v>
      </c>
      <c r="F340" s="5" t="s">
        <v>55</v>
      </c>
      <c r="G340" s="4" t="s">
        <v>429</v>
      </c>
      <c r="H340" s="6" t="s">
        <v>234</v>
      </c>
      <c r="I340" s="4">
        <v>13.2</v>
      </c>
      <c r="J340" s="4">
        <f t="shared" si="10"/>
        <v>13.2</v>
      </c>
      <c r="K340" s="4" t="s">
        <v>22</v>
      </c>
      <c r="L340" s="9" t="s">
        <v>264</v>
      </c>
      <c r="M340" s="7" t="s">
        <v>1566</v>
      </c>
      <c r="N340" s="4" t="s">
        <v>1567</v>
      </c>
      <c r="O340" s="8">
        <v>49000000</v>
      </c>
      <c r="P340" s="9" t="s">
        <v>632</v>
      </c>
      <c r="Q340" s="10">
        <f>VLOOKUP(A340,'[1]Informe Contratación 2019'!$B$3:$G$810,6,0)</f>
        <v>43525</v>
      </c>
      <c r="R340" s="10">
        <f>VLOOKUP(A340,'[1]Informe Contratación 2019'!$B$3:$I$1008,8,0)</f>
        <v>43738</v>
      </c>
    </row>
    <row r="341" spans="1:18" ht="71.25" x14ac:dyDescent="0.25">
      <c r="A341" s="4">
        <v>859885</v>
      </c>
      <c r="B341" s="4" t="s">
        <v>1552</v>
      </c>
      <c r="C341" s="4" t="s">
        <v>1383</v>
      </c>
      <c r="D341" s="4" t="s">
        <v>1384</v>
      </c>
      <c r="E341" s="4" t="s">
        <v>19</v>
      </c>
      <c r="F341" s="5"/>
      <c r="G341" s="4"/>
      <c r="H341" s="6"/>
      <c r="I341" s="4"/>
      <c r="J341" s="4">
        <f t="shared" si="10"/>
        <v>0</v>
      </c>
      <c r="K341" s="4" t="s">
        <v>22</v>
      </c>
      <c r="L341" s="9" t="s">
        <v>264</v>
      </c>
      <c r="M341" s="7" t="s">
        <v>1566</v>
      </c>
      <c r="N341" s="4" t="s">
        <v>1567</v>
      </c>
      <c r="O341" s="8">
        <v>42000000</v>
      </c>
      <c r="P341" s="9" t="s">
        <v>575</v>
      </c>
      <c r="Q341" s="10">
        <f>VLOOKUP(A341,'[1]Informe Contratación 2019'!$B$3:$G$810,6,0)</f>
        <v>43525</v>
      </c>
      <c r="R341" s="10">
        <f>VLOOKUP(A341,'[1]Informe Contratación 2019'!$B$3:$I$1008,8,0)</f>
        <v>43738</v>
      </c>
    </row>
    <row r="342" spans="1:18" ht="85.5" x14ac:dyDescent="0.25">
      <c r="A342" s="4">
        <v>860226</v>
      </c>
      <c r="B342" s="4" t="s">
        <v>650</v>
      </c>
      <c r="C342" s="4" t="s">
        <v>656</v>
      </c>
      <c r="D342" s="4" t="s">
        <v>657</v>
      </c>
      <c r="E342" s="4" t="s">
        <v>19</v>
      </c>
      <c r="F342" s="5" t="s">
        <v>63</v>
      </c>
      <c r="G342" s="4" t="s">
        <v>20</v>
      </c>
      <c r="H342" s="6" t="s">
        <v>230</v>
      </c>
      <c r="I342" s="4">
        <v>23.2</v>
      </c>
      <c r="J342" s="4">
        <f t="shared" si="10"/>
        <v>23.2</v>
      </c>
      <c r="K342" s="4" t="s">
        <v>22</v>
      </c>
      <c r="L342" s="9" t="s">
        <v>311</v>
      </c>
      <c r="M342" s="7" t="s">
        <v>1566</v>
      </c>
      <c r="N342" s="4" t="s">
        <v>1567</v>
      </c>
      <c r="O342" s="8">
        <v>35000000</v>
      </c>
      <c r="P342" s="9" t="s">
        <v>312</v>
      </c>
      <c r="Q342" s="10">
        <f>VLOOKUP(A342,'[1]Informe Contratación 2019'!$B$3:$G$810,6,0)</f>
        <v>43525</v>
      </c>
      <c r="R342" s="10">
        <f>VLOOKUP(A342,'[1]Informe Contratación 2019'!$B$3:$I$1008,8,0)</f>
        <v>43738</v>
      </c>
    </row>
    <row r="343" spans="1:18" ht="71.25" x14ac:dyDescent="0.25">
      <c r="A343" s="4">
        <v>861535</v>
      </c>
      <c r="B343" s="4" t="s">
        <v>654</v>
      </c>
      <c r="C343" s="4" t="s">
        <v>659</v>
      </c>
      <c r="D343" s="4" t="s">
        <v>660</v>
      </c>
      <c r="E343" s="4" t="s">
        <v>19</v>
      </c>
      <c r="F343" s="5" t="s">
        <v>63</v>
      </c>
      <c r="G343" s="4" t="s">
        <v>20</v>
      </c>
      <c r="H343" s="6" t="s">
        <v>234</v>
      </c>
      <c r="I343" s="4">
        <v>13.2</v>
      </c>
      <c r="J343" s="4">
        <f t="shared" si="10"/>
        <v>13.2</v>
      </c>
      <c r="K343" s="4" t="s">
        <v>22</v>
      </c>
      <c r="L343" s="9" t="s">
        <v>264</v>
      </c>
      <c r="M343" s="7" t="s">
        <v>1566</v>
      </c>
      <c r="N343" s="4" t="s">
        <v>1567</v>
      </c>
      <c r="O343" s="8">
        <v>35000000</v>
      </c>
      <c r="P343" s="9" t="s">
        <v>662</v>
      </c>
      <c r="Q343" s="10">
        <f>VLOOKUP(A343,'[1]Informe Contratación 2019'!$B$3:$G$810,6,0)</f>
        <v>43525</v>
      </c>
      <c r="R343" s="10">
        <f>VLOOKUP(A343,'[1]Informe Contratación 2019'!$B$3:$I$1008,8,0)</f>
        <v>43738</v>
      </c>
    </row>
    <row r="344" spans="1:18" ht="71.25" x14ac:dyDescent="0.25">
      <c r="A344" s="4">
        <v>866209</v>
      </c>
      <c r="B344" s="4" t="s">
        <v>645</v>
      </c>
      <c r="C344" s="4" t="s">
        <v>652</v>
      </c>
      <c r="D344" s="4" t="s">
        <v>653</v>
      </c>
      <c r="E344" s="4" t="s">
        <v>19</v>
      </c>
      <c r="F344" s="5" t="s">
        <v>55</v>
      </c>
      <c r="G344" s="4" t="s">
        <v>655</v>
      </c>
      <c r="H344" s="6" t="s">
        <v>234</v>
      </c>
      <c r="I344" s="4">
        <v>17.100000000000001</v>
      </c>
      <c r="J344" s="4">
        <f t="shared" si="10"/>
        <v>17.100000000000001</v>
      </c>
      <c r="K344" s="4" t="s">
        <v>22</v>
      </c>
      <c r="L344" s="9" t="s">
        <v>145</v>
      </c>
      <c r="M344" s="7" t="s">
        <v>1566</v>
      </c>
      <c r="N344" s="4" t="s">
        <v>1567</v>
      </c>
      <c r="O344" s="8">
        <v>63000000</v>
      </c>
      <c r="P344" s="9" t="s">
        <v>335</v>
      </c>
      <c r="Q344" s="10">
        <f>VLOOKUP(A344,'[1]Informe Contratación 2019'!$B$3:$G$810,6,0)</f>
        <v>43525</v>
      </c>
      <c r="R344" s="10">
        <f>VLOOKUP(A344,'[1]Informe Contratación 2019'!$B$3:$I$1008,8,0)</f>
        <v>43738</v>
      </c>
    </row>
    <row r="345" spans="1:18" ht="71.25" x14ac:dyDescent="0.25">
      <c r="A345" s="4">
        <v>866920</v>
      </c>
      <c r="B345" s="4" t="s">
        <v>638</v>
      </c>
      <c r="C345" s="4" t="s">
        <v>643</v>
      </c>
      <c r="D345" s="4" t="s">
        <v>644</v>
      </c>
      <c r="E345" s="4" t="s">
        <v>19</v>
      </c>
      <c r="F345" s="5" t="s">
        <v>646</v>
      </c>
      <c r="G345" s="4" t="s">
        <v>458</v>
      </c>
      <c r="H345" s="6" t="s">
        <v>234</v>
      </c>
      <c r="I345" s="4">
        <v>3.11</v>
      </c>
      <c r="J345" s="4">
        <f t="shared" si="10"/>
        <v>3.11</v>
      </c>
      <c r="K345" s="4" t="s">
        <v>22</v>
      </c>
      <c r="L345" s="9" t="s">
        <v>378</v>
      </c>
      <c r="M345" s="7" t="s">
        <v>1566</v>
      </c>
      <c r="N345" s="4" t="s">
        <v>1567</v>
      </c>
      <c r="O345" s="8">
        <v>42000000</v>
      </c>
      <c r="P345" s="9" t="s">
        <v>647</v>
      </c>
      <c r="Q345" s="10">
        <f>VLOOKUP(A345,'[1]Informe Contratación 2019'!$B$3:$G$810,6,0)</f>
        <v>43525</v>
      </c>
      <c r="R345" s="10">
        <f>VLOOKUP(A345,'[1]Informe Contratación 2019'!$B$3:$I$1008,8,0)</f>
        <v>43738</v>
      </c>
    </row>
    <row r="346" spans="1:18" ht="71.25" x14ac:dyDescent="0.25">
      <c r="A346" s="4">
        <v>867110</v>
      </c>
      <c r="B346" s="4" t="s">
        <v>640</v>
      </c>
      <c r="C346" s="4" t="s">
        <v>648</v>
      </c>
      <c r="D346" s="4" t="s">
        <v>649</v>
      </c>
      <c r="E346" s="4" t="s">
        <v>19</v>
      </c>
      <c r="F346" s="5" t="s">
        <v>463</v>
      </c>
      <c r="G346" s="4" t="s">
        <v>651</v>
      </c>
      <c r="H346" s="6" t="s">
        <v>69</v>
      </c>
      <c r="I346" s="4">
        <v>30.12</v>
      </c>
      <c r="J346" s="4">
        <f t="shared" si="10"/>
        <v>30.12</v>
      </c>
      <c r="K346" s="4" t="s">
        <v>22</v>
      </c>
      <c r="L346" s="9" t="s">
        <v>224</v>
      </c>
      <c r="M346" s="7" t="s">
        <v>1566</v>
      </c>
      <c r="N346" s="4" t="s">
        <v>1567</v>
      </c>
      <c r="O346" s="8">
        <v>42000000</v>
      </c>
      <c r="P346" s="9" t="s">
        <v>225</v>
      </c>
      <c r="Q346" s="10">
        <f>VLOOKUP(A346,'[1]Informe Contratación 2019'!$B$3:$G$810,6,0)</f>
        <v>43525</v>
      </c>
      <c r="R346" s="10">
        <f>VLOOKUP(A346,'[1]Informe Contratación 2019'!$B$3:$I$1008,8,0)</f>
        <v>43738</v>
      </c>
    </row>
    <row r="347" spans="1:18" ht="85.5" x14ac:dyDescent="0.25">
      <c r="A347" s="4">
        <v>867355</v>
      </c>
      <c r="B347" s="4" t="s">
        <v>1534</v>
      </c>
      <c r="C347" s="4" t="s">
        <v>1483</v>
      </c>
      <c r="D347" s="4" t="s">
        <v>1448</v>
      </c>
      <c r="E347" s="4" t="s">
        <v>19</v>
      </c>
      <c r="F347" s="5" t="s">
        <v>63</v>
      </c>
      <c r="G347" s="4" t="s">
        <v>20</v>
      </c>
      <c r="H347" s="6" t="s">
        <v>641</v>
      </c>
      <c r="I347" s="4">
        <v>15.6</v>
      </c>
      <c r="J347" s="4">
        <f t="shared" si="10"/>
        <v>15.6</v>
      </c>
      <c r="K347" s="4" t="s">
        <v>22</v>
      </c>
      <c r="L347" s="9" t="s">
        <v>605</v>
      </c>
      <c r="M347" s="7" t="s">
        <v>1566</v>
      </c>
      <c r="N347" s="4" t="s">
        <v>1567</v>
      </c>
      <c r="O347" s="8">
        <v>56000000</v>
      </c>
      <c r="P347" s="9" t="s">
        <v>642</v>
      </c>
      <c r="Q347" s="10">
        <f>VLOOKUP(A347,'[1]Informe Contratación 2019'!$B$3:$G$810,6,0)</f>
        <v>43678</v>
      </c>
      <c r="R347" s="10">
        <f>VLOOKUP(A347,'[1]Informe Contratación 2019'!$B$3:$I$1008,8,0)</f>
        <v>43738</v>
      </c>
    </row>
    <row r="348" spans="1:18" ht="71.25" x14ac:dyDescent="0.25">
      <c r="A348" s="4">
        <v>867719</v>
      </c>
      <c r="B348" s="4" t="s">
        <v>637</v>
      </c>
      <c r="C348" s="4" t="s">
        <v>1447</v>
      </c>
      <c r="D348" s="4" t="s">
        <v>1446</v>
      </c>
      <c r="E348" s="4" t="s">
        <v>19</v>
      </c>
      <c r="F348" s="5" t="s">
        <v>36</v>
      </c>
      <c r="G348" s="4" t="s">
        <v>1482</v>
      </c>
      <c r="H348" s="6" t="s">
        <v>223</v>
      </c>
      <c r="I348" s="4">
        <v>13.2</v>
      </c>
      <c r="J348" s="4">
        <f t="shared" si="10"/>
        <v>13.2</v>
      </c>
      <c r="K348" s="4" t="s">
        <v>22</v>
      </c>
      <c r="L348" s="9" t="s">
        <v>407</v>
      </c>
      <c r="M348" s="7" t="s">
        <v>1566</v>
      </c>
      <c r="N348" s="4" t="s">
        <v>1567</v>
      </c>
      <c r="O348" s="8">
        <v>42000000</v>
      </c>
      <c r="P348" s="9" t="s">
        <v>639</v>
      </c>
      <c r="Q348" s="10">
        <f>VLOOKUP(A348,'[1]Informe Contratación 2019'!$B$3:$G$810,6,0)</f>
        <v>43525</v>
      </c>
      <c r="R348" s="10">
        <f>VLOOKUP(A348,'[1]Informe Contratación 2019'!$B$3:$I$1008,8,0)</f>
        <v>43738</v>
      </c>
    </row>
    <row r="349" spans="1:18" ht="71.25" x14ac:dyDescent="0.25">
      <c r="A349" s="4">
        <v>867839</v>
      </c>
      <c r="B349" s="4" t="s">
        <v>635</v>
      </c>
      <c r="C349" s="4" t="s">
        <v>1445</v>
      </c>
      <c r="D349" s="4" t="s">
        <v>1444</v>
      </c>
      <c r="E349" s="4" t="s">
        <v>19</v>
      </c>
      <c r="F349" s="5" t="s">
        <v>305</v>
      </c>
      <c r="G349" s="4" t="s">
        <v>306</v>
      </c>
      <c r="H349" s="6" t="s">
        <v>44</v>
      </c>
      <c r="I349" s="4">
        <v>29.2</v>
      </c>
      <c r="J349" s="4">
        <f t="shared" si="10"/>
        <v>29.2</v>
      </c>
      <c r="K349" s="4" t="s">
        <v>22</v>
      </c>
      <c r="L349" s="9" t="s">
        <v>145</v>
      </c>
      <c r="M349" s="7" t="s">
        <v>1566</v>
      </c>
      <c r="N349" s="4" t="s">
        <v>1567</v>
      </c>
      <c r="O349" s="8">
        <v>63000000</v>
      </c>
      <c r="P349" s="9" t="s">
        <v>335</v>
      </c>
      <c r="Q349" s="10">
        <f>VLOOKUP(A349,'[1]Informe Contratación 2019'!$B$3:$G$810,6,0)</f>
        <v>43525</v>
      </c>
      <c r="R349" s="10">
        <f>VLOOKUP(A349,'[1]Informe Contratación 2019'!$B$3:$I$1008,8,0)</f>
        <v>43738</v>
      </c>
    </row>
    <row r="350" spans="1:18" ht="71.25" x14ac:dyDescent="0.25">
      <c r="A350" s="4">
        <v>868951</v>
      </c>
      <c r="B350" s="4" t="s">
        <v>1079</v>
      </c>
      <c r="C350" s="4" t="s">
        <v>572</v>
      </c>
      <c r="D350" s="4" t="s">
        <v>1086</v>
      </c>
      <c r="E350" s="4" t="s">
        <v>19</v>
      </c>
      <c r="F350" s="5" t="s">
        <v>98</v>
      </c>
      <c r="G350" s="4" t="s">
        <v>112</v>
      </c>
      <c r="H350" s="6" t="s">
        <v>234</v>
      </c>
      <c r="I350" s="4">
        <v>4.7</v>
      </c>
      <c r="J350" s="4">
        <f t="shared" si="10"/>
        <v>4.7</v>
      </c>
      <c r="K350" s="4" t="s">
        <v>22</v>
      </c>
      <c r="L350" s="9" t="s">
        <v>378</v>
      </c>
      <c r="M350" s="7" t="s">
        <v>1566</v>
      </c>
      <c r="N350" s="4" t="s">
        <v>1567</v>
      </c>
      <c r="O350" s="8">
        <v>56000000</v>
      </c>
      <c r="P350" s="9" t="s">
        <v>1088</v>
      </c>
      <c r="Q350" s="10">
        <f>VLOOKUP(A350,'[1]Informe Contratación 2019'!$B$3:$G$810,6,0)</f>
        <v>43531</v>
      </c>
      <c r="R350" s="10">
        <f>VLOOKUP(A350,'[1]Informe Contratación 2019'!$B$3:$I$1008,8,0)</f>
        <v>43744</v>
      </c>
    </row>
    <row r="351" spans="1:18" ht="71.25" x14ac:dyDescent="0.25">
      <c r="A351" s="4">
        <v>872052</v>
      </c>
      <c r="B351" s="4" t="s">
        <v>1081</v>
      </c>
      <c r="C351" s="4" t="s">
        <v>1089</v>
      </c>
      <c r="D351" s="4" t="s">
        <v>1090</v>
      </c>
      <c r="E351" s="4" t="s">
        <v>19</v>
      </c>
      <c r="F351" s="5" t="s">
        <v>55</v>
      </c>
      <c r="G351" s="4" t="s">
        <v>20</v>
      </c>
      <c r="H351" s="6" t="s">
        <v>44</v>
      </c>
      <c r="I351" s="4">
        <v>0</v>
      </c>
      <c r="J351" s="4">
        <f t="shared" si="10"/>
        <v>0</v>
      </c>
      <c r="K351" s="4" t="s">
        <v>22</v>
      </c>
      <c r="L351" s="9" t="s">
        <v>358</v>
      </c>
      <c r="M351" s="7" t="s">
        <v>1566</v>
      </c>
      <c r="N351" s="4" t="s">
        <v>1567</v>
      </c>
      <c r="O351" s="8">
        <v>63000000</v>
      </c>
      <c r="P351" s="9" t="s">
        <v>1092</v>
      </c>
      <c r="Q351" s="10">
        <f>VLOOKUP(A351,'[1]Informe Contratación 2019'!$B$3:$G$810,6,0)</f>
        <v>43530</v>
      </c>
      <c r="R351" s="10">
        <f>VLOOKUP(A351,'[1]Informe Contratación 2019'!$B$3:$I$1008,8,0)</f>
        <v>43743</v>
      </c>
    </row>
    <row r="352" spans="1:18" ht="85.5" x14ac:dyDescent="0.25">
      <c r="A352" s="4">
        <v>873640</v>
      </c>
      <c r="B352" s="4" t="s">
        <v>1084</v>
      </c>
      <c r="C352" s="4" t="s">
        <v>1093</v>
      </c>
      <c r="D352" s="4" t="s">
        <v>1094</v>
      </c>
      <c r="E352" s="4" t="s">
        <v>19</v>
      </c>
      <c r="F352" s="5" t="s">
        <v>63</v>
      </c>
      <c r="G352" s="4" t="s">
        <v>20</v>
      </c>
      <c r="H352" s="6" t="s">
        <v>234</v>
      </c>
      <c r="I352" s="4">
        <v>6.4</v>
      </c>
      <c r="J352" s="4">
        <f t="shared" si="10"/>
        <v>6.4</v>
      </c>
      <c r="K352" s="4" t="s">
        <v>22</v>
      </c>
      <c r="L352" s="9" t="s">
        <v>482</v>
      </c>
      <c r="M352" s="7" t="s">
        <v>1566</v>
      </c>
      <c r="N352" s="4" t="s">
        <v>1567</v>
      </c>
      <c r="O352" s="8">
        <v>42000000</v>
      </c>
      <c r="P352" s="9" t="s">
        <v>1096</v>
      </c>
      <c r="Q352" s="10">
        <f>VLOOKUP(A352,'[1]Informe Contratación 2019'!$B$3:$G$810,6,0)</f>
        <v>43530</v>
      </c>
      <c r="R352" s="10">
        <f>VLOOKUP(A352,'[1]Informe Contratación 2019'!$B$3:$I$1008,8,0)</f>
        <v>43743</v>
      </c>
    </row>
    <row r="353" spans="1:18" ht="57" x14ac:dyDescent="0.25">
      <c r="A353" s="4">
        <v>873643</v>
      </c>
      <c r="B353" s="4" t="s">
        <v>1087</v>
      </c>
      <c r="C353" s="4" t="s">
        <v>1472</v>
      </c>
      <c r="D353" s="4" t="s">
        <v>1471</v>
      </c>
      <c r="E353" s="4" t="s">
        <v>19</v>
      </c>
      <c r="F353" s="5" t="s">
        <v>36</v>
      </c>
      <c r="G353" s="4" t="s">
        <v>1290</v>
      </c>
      <c r="H353" s="6" t="s">
        <v>30</v>
      </c>
      <c r="I353" s="4">
        <v>33.5</v>
      </c>
      <c r="J353" s="4">
        <f t="shared" si="10"/>
        <v>33.5</v>
      </c>
      <c r="K353" s="4" t="s">
        <v>22</v>
      </c>
      <c r="L353" s="9" t="s">
        <v>64</v>
      </c>
      <c r="M353" s="7" t="s">
        <v>1566</v>
      </c>
      <c r="N353" s="4" t="s">
        <v>1567</v>
      </c>
      <c r="O353" s="8">
        <v>56000000</v>
      </c>
      <c r="P353" s="9" t="s">
        <v>1098</v>
      </c>
      <c r="Q353" s="10">
        <f>VLOOKUP(A353,'[1]Informe Contratación 2019'!$B$3:$G$810,6,0)</f>
        <v>43536</v>
      </c>
      <c r="R353" s="10">
        <f>VLOOKUP(A353,'[1]Informe Contratación 2019'!$B$3:$I$1008,8,0)</f>
        <v>43775</v>
      </c>
    </row>
    <row r="354" spans="1:18" ht="42.75" x14ac:dyDescent="0.25">
      <c r="A354" s="4">
        <v>876743</v>
      </c>
      <c r="B354" s="4" t="s">
        <v>1561</v>
      </c>
      <c r="C354" s="4" t="s">
        <v>1413</v>
      </c>
      <c r="D354" s="4" t="s">
        <v>1414</v>
      </c>
      <c r="E354" s="4" t="s">
        <v>19</v>
      </c>
      <c r="F354" s="5"/>
      <c r="G354" s="4"/>
      <c r="H354" s="6" t="s">
        <v>270</v>
      </c>
      <c r="I354" s="4"/>
      <c r="J354" s="4">
        <f t="shared" si="10"/>
        <v>0</v>
      </c>
      <c r="K354" s="4" t="s">
        <v>22</v>
      </c>
      <c r="L354" s="9" t="s">
        <v>50</v>
      </c>
      <c r="M354" s="7" t="s">
        <v>1566</v>
      </c>
      <c r="N354" s="4" t="s">
        <v>1567</v>
      </c>
      <c r="O354" s="8">
        <v>14000000</v>
      </c>
      <c r="P354" s="9" t="s">
        <v>1415</v>
      </c>
      <c r="Q354" s="10">
        <f>VLOOKUP(A354,'[1]Informe Contratación 2019'!$B$3:$G$810,6,0)</f>
        <v>43577</v>
      </c>
      <c r="R354" s="10">
        <f>VLOOKUP(A354,'[1]Informe Contratación 2019'!$B$3:$I$1008,8,0)</f>
        <v>43744</v>
      </c>
    </row>
    <row r="355" spans="1:18" ht="57" x14ac:dyDescent="0.25">
      <c r="A355" s="4">
        <v>877203</v>
      </c>
      <c r="B355" s="4" t="s">
        <v>1091</v>
      </c>
      <c r="C355" s="4" t="s">
        <v>1474</v>
      </c>
      <c r="D355" s="4" t="s">
        <v>1473</v>
      </c>
      <c r="E355" s="4" t="s">
        <v>19</v>
      </c>
      <c r="F355" s="5" t="s">
        <v>403</v>
      </c>
      <c r="G355" s="4" t="s">
        <v>404</v>
      </c>
      <c r="H355" s="6" t="s">
        <v>1100</v>
      </c>
      <c r="I355" s="4">
        <v>8</v>
      </c>
      <c r="J355" s="4">
        <f t="shared" si="10"/>
        <v>8</v>
      </c>
      <c r="K355" s="4" t="s">
        <v>22</v>
      </c>
      <c r="L355" s="9" t="s">
        <v>227</v>
      </c>
      <c r="M355" s="7" t="s">
        <v>1566</v>
      </c>
      <c r="N355" s="4" t="s">
        <v>1567</v>
      </c>
      <c r="O355" s="8">
        <v>48000000</v>
      </c>
      <c r="P355" s="9" t="s">
        <v>1101</v>
      </c>
      <c r="Q355" s="10">
        <f>VLOOKUP(A355,'[1]Informe Contratación 2019'!$B$3:$G$810,6,0)</f>
        <v>43530</v>
      </c>
      <c r="R355" s="10">
        <f>VLOOKUP(A355,'[1]Informe Contratación 2019'!$B$3:$I$1008,8,0)</f>
        <v>43774</v>
      </c>
    </row>
    <row r="356" spans="1:18" ht="71.25" x14ac:dyDescent="0.25">
      <c r="A356" s="4">
        <v>877865</v>
      </c>
      <c r="B356" s="4" t="s">
        <v>1097</v>
      </c>
      <c r="C356" s="4" t="s">
        <v>1104</v>
      </c>
      <c r="D356" s="4" t="s">
        <v>1105</v>
      </c>
      <c r="E356" s="4" t="s">
        <v>19</v>
      </c>
      <c r="F356" s="5" t="s">
        <v>750</v>
      </c>
      <c r="G356" s="4" t="s">
        <v>1107</v>
      </c>
      <c r="H356" s="6" t="s">
        <v>234</v>
      </c>
      <c r="I356" s="4">
        <v>4.0999999999999996</v>
      </c>
      <c r="J356" s="4">
        <f t="shared" si="10"/>
        <v>4.0999999999999996</v>
      </c>
      <c r="K356" s="4" t="s">
        <v>22</v>
      </c>
      <c r="L356" s="9" t="s">
        <v>358</v>
      </c>
      <c r="M356" s="7" t="s">
        <v>1566</v>
      </c>
      <c r="N356" s="4" t="s">
        <v>1567</v>
      </c>
      <c r="O356" s="8">
        <v>49000000</v>
      </c>
      <c r="P356" s="9" t="s">
        <v>1108</v>
      </c>
      <c r="Q356" s="10">
        <f>VLOOKUP(A356,'[1]Informe Contratación 2019'!$B$3:$G$810,6,0)</f>
        <v>43532</v>
      </c>
      <c r="R356" s="10">
        <f>VLOOKUP(A356,'[1]Informe Contratación 2019'!$B$3:$I$1008,8,0)</f>
        <v>43745</v>
      </c>
    </row>
    <row r="357" spans="1:18" ht="42.75" x14ac:dyDescent="0.25">
      <c r="A357" s="4">
        <v>878129</v>
      </c>
      <c r="B357" s="4" t="s">
        <v>1106</v>
      </c>
      <c r="C357" s="4" t="s">
        <v>1119</v>
      </c>
      <c r="D357" s="4" t="s">
        <v>1120</v>
      </c>
      <c r="E357" s="4" t="s">
        <v>19</v>
      </c>
      <c r="F357" s="5" t="s">
        <v>63</v>
      </c>
      <c r="G357" s="4" t="s">
        <v>20</v>
      </c>
      <c r="H357" s="6" t="s">
        <v>137</v>
      </c>
      <c r="I357" s="4">
        <v>7.1</v>
      </c>
      <c r="J357" s="4">
        <f t="shared" si="10"/>
        <v>7.1</v>
      </c>
      <c r="K357" s="4" t="s">
        <v>22</v>
      </c>
      <c r="L357" s="9" t="s">
        <v>50</v>
      </c>
      <c r="M357" s="7" t="s">
        <v>1566</v>
      </c>
      <c r="N357" s="4" t="s">
        <v>1567</v>
      </c>
      <c r="O357" s="8">
        <v>14000000</v>
      </c>
      <c r="P357" s="9" t="s">
        <v>1122</v>
      </c>
      <c r="Q357" s="10">
        <f>VLOOKUP(A357,'[1]Informe Contratación 2019'!$B$3:$G$810,6,0)</f>
        <v>43535</v>
      </c>
      <c r="R357" s="10">
        <f>VLOOKUP(A357,'[1]Informe Contratación 2019'!$B$3:$I$1008,8,0)</f>
        <v>43748</v>
      </c>
    </row>
    <row r="358" spans="1:18" ht="71.25" x14ac:dyDescent="0.25">
      <c r="A358" s="4">
        <v>879451</v>
      </c>
      <c r="B358" s="4" t="s">
        <v>1102</v>
      </c>
      <c r="C358" s="4" t="s">
        <v>1113</v>
      </c>
      <c r="D358" s="4" t="s">
        <v>1114</v>
      </c>
      <c r="E358" s="4" t="s">
        <v>19</v>
      </c>
      <c r="F358" s="5" t="s">
        <v>98</v>
      </c>
      <c r="G358" s="4" t="s">
        <v>1116</v>
      </c>
      <c r="H358" s="6" t="s">
        <v>1117</v>
      </c>
      <c r="I358" s="4">
        <v>29.1</v>
      </c>
      <c r="J358" s="4">
        <f t="shared" si="10"/>
        <v>29.1</v>
      </c>
      <c r="K358" s="4" t="s">
        <v>22</v>
      </c>
      <c r="L358" s="9" t="s">
        <v>203</v>
      </c>
      <c r="M358" s="7" t="s">
        <v>1566</v>
      </c>
      <c r="N358" s="4" t="s">
        <v>1567</v>
      </c>
      <c r="O358" s="8">
        <v>21000000</v>
      </c>
      <c r="P358" s="9" t="s">
        <v>1118</v>
      </c>
      <c r="Q358" s="10">
        <f>VLOOKUP(A358,'[1]Informe Contratación 2019'!$B$3:$G$810,6,0)</f>
        <v>43532</v>
      </c>
      <c r="R358" s="10">
        <f>VLOOKUP(A358,'[1]Informe Contratación 2019'!$B$3:$I$1008,8,0)</f>
        <v>43745</v>
      </c>
    </row>
    <row r="359" spans="1:18" ht="114" x14ac:dyDescent="0.25">
      <c r="A359" s="4">
        <v>879944</v>
      </c>
      <c r="B359" s="4" t="s">
        <v>1095</v>
      </c>
      <c r="C359" s="4" t="s">
        <v>1476</v>
      </c>
      <c r="D359" s="4" t="s">
        <v>1475</v>
      </c>
      <c r="E359" s="4" t="s">
        <v>19</v>
      </c>
      <c r="F359" s="5" t="s">
        <v>1488</v>
      </c>
      <c r="G359" s="4" t="s">
        <v>1487</v>
      </c>
      <c r="H359" s="6" t="s">
        <v>698</v>
      </c>
      <c r="I359" s="4">
        <v>10.119999999999999</v>
      </c>
      <c r="J359" s="4">
        <f t="shared" si="10"/>
        <v>10.119999999999999</v>
      </c>
      <c r="K359" s="4" t="s">
        <v>22</v>
      </c>
      <c r="L359" s="9" t="s">
        <v>264</v>
      </c>
      <c r="M359" s="7" t="s">
        <v>1566</v>
      </c>
      <c r="N359" s="4" t="s">
        <v>1567</v>
      </c>
      <c r="O359" s="8">
        <v>56000000</v>
      </c>
      <c r="P359" s="9" t="s">
        <v>1103</v>
      </c>
      <c r="Q359" s="10">
        <f>VLOOKUP(A359,'[1]Informe Contratación 2019'!$B$3:$G$810,6,0)</f>
        <v>43532</v>
      </c>
      <c r="R359" s="10">
        <f>VLOOKUP(A359,'[1]Informe Contratación 2019'!$B$3:$I$1008,8,0)</f>
        <v>43745</v>
      </c>
    </row>
    <row r="360" spans="1:18" ht="114" x14ac:dyDescent="0.25">
      <c r="A360" s="4">
        <v>880646</v>
      </c>
      <c r="B360" s="4" t="s">
        <v>1111</v>
      </c>
      <c r="C360" s="4" t="s">
        <v>694</v>
      </c>
      <c r="D360" s="4" t="s">
        <v>1123</v>
      </c>
      <c r="E360" s="4" t="s">
        <v>19</v>
      </c>
      <c r="F360" s="5" t="s">
        <v>55</v>
      </c>
      <c r="G360" s="4" t="s">
        <v>697</v>
      </c>
      <c r="H360" s="6" t="s">
        <v>1125</v>
      </c>
      <c r="I360" s="4">
        <v>12.2</v>
      </c>
      <c r="J360" s="4">
        <f t="shared" si="10"/>
        <v>12.2</v>
      </c>
      <c r="K360" s="4" t="s">
        <v>22</v>
      </c>
      <c r="L360" s="9" t="s">
        <v>264</v>
      </c>
      <c r="M360" s="7" t="s">
        <v>1566</v>
      </c>
      <c r="N360" s="4" t="s">
        <v>1567</v>
      </c>
      <c r="O360" s="8">
        <v>56000000</v>
      </c>
      <c r="P360" s="9" t="s">
        <v>1126</v>
      </c>
      <c r="Q360" s="10">
        <f>VLOOKUP(A360,'[1]Informe Contratación 2019'!$B$3:$G$810,6,0)</f>
        <v>43535</v>
      </c>
      <c r="R360" s="10">
        <f>VLOOKUP(A360,'[1]Informe Contratación 2019'!$B$3:$I$1008,8,0)</f>
        <v>43748</v>
      </c>
    </row>
    <row r="361" spans="1:18" ht="57" x14ac:dyDescent="0.25">
      <c r="A361" s="4">
        <v>880875</v>
      </c>
      <c r="B361" s="4" t="s">
        <v>1099</v>
      </c>
      <c r="C361" s="4" t="s">
        <v>1109</v>
      </c>
      <c r="D361" s="4" t="s">
        <v>1110</v>
      </c>
      <c r="E361" s="4" t="s">
        <v>19</v>
      </c>
      <c r="F361" s="5" t="s">
        <v>761</v>
      </c>
      <c r="G361" s="4" t="s">
        <v>349</v>
      </c>
      <c r="H361" s="6" t="s">
        <v>44</v>
      </c>
      <c r="I361" s="4">
        <v>25.9</v>
      </c>
      <c r="J361" s="4">
        <f t="shared" si="10"/>
        <v>25.9</v>
      </c>
      <c r="K361" s="4" t="s">
        <v>22</v>
      </c>
      <c r="L361" s="9" t="s">
        <v>145</v>
      </c>
      <c r="M361" s="7" t="s">
        <v>1566</v>
      </c>
      <c r="N361" s="4" t="s">
        <v>1567</v>
      </c>
      <c r="O361" s="8">
        <v>72000000</v>
      </c>
      <c r="P361" s="9" t="s">
        <v>1112</v>
      </c>
      <c r="Q361" s="10">
        <f>VLOOKUP(A361,'[1]Informe Contratación 2019'!$B$3:$G$810,6,0)</f>
        <v>43535</v>
      </c>
      <c r="R361" s="10">
        <f>VLOOKUP(A361,'[1]Informe Contratación 2019'!$B$3:$I$1008,8,0)</f>
        <v>43718</v>
      </c>
    </row>
    <row r="362" spans="1:18" ht="42.75" x14ac:dyDescent="0.25">
      <c r="A362" s="4">
        <v>882476</v>
      </c>
      <c r="B362" s="4" t="s">
        <v>1121</v>
      </c>
      <c r="C362" s="4" t="s">
        <v>1131</v>
      </c>
      <c r="D362" s="4" t="s">
        <v>1132</v>
      </c>
      <c r="E362" s="4" t="s">
        <v>19</v>
      </c>
      <c r="F362" s="5" t="s">
        <v>98</v>
      </c>
      <c r="G362" s="4" t="s">
        <v>112</v>
      </c>
      <c r="H362" s="6" t="s">
        <v>137</v>
      </c>
      <c r="I362" s="4">
        <v>0</v>
      </c>
      <c r="J362" s="4">
        <f t="shared" si="10"/>
        <v>0</v>
      </c>
      <c r="K362" s="4" t="s">
        <v>22</v>
      </c>
      <c r="L362" s="9" t="s">
        <v>546</v>
      </c>
      <c r="M362" s="7" t="s">
        <v>1566</v>
      </c>
      <c r="N362" s="4" t="s">
        <v>1567</v>
      </c>
      <c r="O362" s="8">
        <v>12600000</v>
      </c>
      <c r="P362" s="9" t="s">
        <v>735</v>
      </c>
      <c r="Q362" s="10">
        <f>VLOOKUP(A362,'[1]Informe Contratación 2019'!$B$3:$G$810,6,0)</f>
        <v>43536</v>
      </c>
      <c r="R362" s="10">
        <f>VLOOKUP(A362,'[1]Informe Contratación 2019'!$B$3:$I$1008,8,0)</f>
        <v>43749</v>
      </c>
    </row>
    <row r="363" spans="1:18" ht="71.25" x14ac:dyDescent="0.25">
      <c r="A363" s="4">
        <v>887902</v>
      </c>
      <c r="B363" s="4" t="s">
        <v>1115</v>
      </c>
      <c r="C363" s="4" t="s">
        <v>1127</v>
      </c>
      <c r="D363" s="4" t="s">
        <v>1128</v>
      </c>
      <c r="E363" s="4" t="s">
        <v>19</v>
      </c>
      <c r="F363" s="5" t="s">
        <v>63</v>
      </c>
      <c r="G363" s="4" t="s">
        <v>20</v>
      </c>
      <c r="H363" s="6" t="s">
        <v>69</v>
      </c>
      <c r="I363" s="4">
        <v>6.3</v>
      </c>
      <c r="J363" s="4">
        <f t="shared" si="10"/>
        <v>6.3</v>
      </c>
      <c r="K363" s="4" t="s">
        <v>22</v>
      </c>
      <c r="L363" s="9" t="s">
        <v>264</v>
      </c>
      <c r="M363" s="7" t="s">
        <v>1566</v>
      </c>
      <c r="N363" s="4" t="s">
        <v>1567</v>
      </c>
      <c r="O363" s="8">
        <v>49000000</v>
      </c>
      <c r="P363" s="9" t="s">
        <v>1130</v>
      </c>
      <c r="Q363" s="10">
        <f>VLOOKUP(A363,'[1]Informe Contratación 2019'!$B$3:$G$810,6,0)</f>
        <v>43536</v>
      </c>
      <c r="R363" s="10">
        <f>VLOOKUP(A363,'[1]Informe Contratación 2019'!$B$3:$I$1008,8,0)</f>
        <v>43749</v>
      </c>
    </row>
    <row r="364" spans="1:18" ht="15.75" x14ac:dyDescent="0.25">
      <c r="A364" s="16" t="s">
        <v>1576</v>
      </c>
      <c r="B364" s="16"/>
      <c r="C364" s="16"/>
      <c r="D364" s="16"/>
      <c r="E364" s="16"/>
      <c r="F364" s="16"/>
      <c r="G364" s="16"/>
      <c r="H364" s="16"/>
      <c r="I364" s="16"/>
      <c r="J364" s="16"/>
      <c r="K364" s="16"/>
      <c r="L364" s="16"/>
      <c r="M364" s="16"/>
      <c r="N364" s="16"/>
      <c r="O364" s="16"/>
      <c r="P364" s="16"/>
      <c r="Q364" s="16"/>
      <c r="R364" s="16"/>
    </row>
    <row r="365" spans="1:18" x14ac:dyDescent="0.25">
      <c r="A365" s="1" t="s">
        <v>1577</v>
      </c>
    </row>
    <row r="366" spans="1:18" x14ac:dyDescent="0.25">
      <c r="A366" s="1" t="s">
        <v>1578</v>
      </c>
    </row>
  </sheetData>
  <autoFilter ref="A3:R363" xr:uid="{311C876F-A3B5-4AA5-B070-2D27EFC17AAA}"/>
  <sortState xmlns:xlrd2="http://schemas.microsoft.com/office/spreadsheetml/2017/richdata2" ref="A5:R363">
    <sortCondition ref="A4:A363"/>
  </sortState>
  <mergeCells count="19">
    <mergeCell ref="N2:N3"/>
    <mergeCell ref="O2:O3"/>
    <mergeCell ref="P2:P3"/>
    <mergeCell ref="A2:A3"/>
    <mergeCell ref="B2:B3"/>
    <mergeCell ref="A364:R364"/>
    <mergeCell ref="A1:C1"/>
    <mergeCell ref="D1:R1"/>
    <mergeCell ref="J2:J3"/>
    <mergeCell ref="C2:C3"/>
    <mergeCell ref="D2:D3"/>
    <mergeCell ref="E2:G2"/>
    <mergeCell ref="H2:H3"/>
    <mergeCell ref="I2:I3"/>
    <mergeCell ref="Q2:Q3"/>
    <mergeCell ref="R2:R3"/>
    <mergeCell ref="K2:K3"/>
    <mergeCell ref="L2:L3"/>
    <mergeCell ref="M2:M3"/>
  </mergeCells>
  <conditionalFormatting sqref="A4:R363">
    <cfRule type="containsBlanks" dxfId="0" priority="1">
      <formula>LEN(TRIM(A4))=0</formula>
    </cfRule>
  </conditionalFormatting>
  <dataValidations disablePrompts="1" count="1">
    <dataValidation type="date" allowBlank="1" showInputMessage="1" errorTitle="Entrada no válida" error="Por favor escriba una fecha válida (AAAA/MM/DD)" promptTitle="Ingrese una fecha (AAAA/MM/DD)" sqref="Q144" xr:uid="{A7CFC6FB-AF09-47C0-B6D6-337B9A451D2F}">
      <formula1>1900/1/1</formula1>
      <formula2>3000/1/1</formula2>
    </dataValidation>
  </dataValidations>
  <hyperlinks>
    <hyperlink ref="M57" r:id="rId1" xr:uid="{56F95014-35D2-4093-B9F5-193C3FBEFEC5}"/>
    <hyperlink ref="M4:M363" r:id="rId2" display="contratos@contraloriabogota.gov.co" xr:uid="{9572F762-65E9-439C-A8F5-BFA098539D54}"/>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2019</vt:lpstr>
      <vt:lpstr>'Directorio 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Andrea Jobana Acevedo Neira</cp:lastModifiedBy>
  <cp:lastPrinted>2019-08-15T14:14:48Z</cp:lastPrinted>
  <dcterms:created xsi:type="dcterms:W3CDTF">2019-08-13T23:29:22Z</dcterms:created>
  <dcterms:modified xsi:type="dcterms:W3CDTF">2019-08-28T01:18:53Z</dcterms:modified>
</cp:coreProperties>
</file>